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metrodebogotagovco-my.sharepoint.com/personal/tatiana_rodriguez_metrodebogota_gov_co/Documents/Tatiana Rodriguez/2024/Base de datos/pagina web/"/>
    </mc:Choice>
  </mc:AlternateContent>
  <xr:revisionPtr revIDLastSave="109" documentId="8_{87648792-74B9-4581-B946-3F77E1A6AFEB}" xr6:coauthVersionLast="47" xr6:coauthVersionMax="47" xr10:uidLastSave="{C216F719-7F00-46CA-8E8E-BCC9B72D99C5}"/>
  <bookViews>
    <workbookView xWindow="-120" yWindow="-120" windowWidth="20730" windowHeight="11040" xr2:uid="{B2BF7875-AB20-4C8F-A82E-C4B2B05C92CC}"/>
  </bookViews>
  <sheets>
    <sheet name="Hoja2" sheetId="1" r:id="rId1"/>
  </sheets>
  <definedNames>
    <definedName name="_xlnm._FilterDatabase" localSheetId="0" hidden="1">Hoja2!$B$1:$O$75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L9" i="1"/>
  <c r="J6" i="1"/>
  <c r="L6" i="1"/>
  <c r="J2" i="1"/>
  <c r="L2" i="1"/>
  <c r="J3" i="1"/>
  <c r="L3" i="1"/>
  <c r="J7" i="1"/>
  <c r="L7" i="1"/>
  <c r="J13" i="1"/>
  <c r="L13" i="1"/>
  <c r="J10" i="1"/>
  <c r="L10" i="1"/>
  <c r="J11" i="1"/>
  <c r="L11" i="1"/>
  <c r="J12" i="1"/>
  <c r="L12" i="1"/>
  <c r="J4" i="1"/>
  <c r="L4" i="1"/>
  <c r="J5" i="1"/>
  <c r="L5" i="1"/>
  <c r="J14" i="1"/>
  <c r="L14" i="1"/>
  <c r="J15" i="1"/>
  <c r="L15" i="1"/>
  <c r="J16" i="1"/>
  <c r="L16" i="1"/>
  <c r="J19" i="1"/>
  <c r="L19" i="1"/>
  <c r="J17" i="1"/>
  <c r="L17" i="1"/>
  <c r="J18" i="1"/>
  <c r="L18" i="1"/>
  <c r="J20" i="1"/>
  <c r="L20" i="1"/>
  <c r="J21" i="1"/>
  <c r="L21" i="1"/>
  <c r="J22" i="1"/>
  <c r="L22" i="1"/>
  <c r="J23" i="1"/>
  <c r="L23" i="1"/>
  <c r="J24" i="1"/>
  <c r="L24" i="1"/>
  <c r="J25" i="1"/>
  <c r="L25" i="1"/>
  <c r="J26" i="1"/>
  <c r="L26" i="1"/>
  <c r="J27" i="1"/>
  <c r="L27" i="1"/>
  <c r="J28" i="1"/>
  <c r="L28" i="1"/>
  <c r="J29" i="1"/>
  <c r="L29" i="1"/>
  <c r="J30" i="1"/>
  <c r="L30" i="1"/>
  <c r="J31" i="1"/>
  <c r="L31" i="1"/>
  <c r="J32" i="1"/>
  <c r="L32" i="1"/>
  <c r="J33" i="1"/>
  <c r="L33" i="1"/>
  <c r="J71" i="1"/>
  <c r="L71" i="1"/>
  <c r="J34" i="1"/>
  <c r="L34" i="1"/>
  <c r="J35" i="1"/>
  <c r="L35" i="1"/>
  <c r="J36" i="1"/>
  <c r="L36" i="1"/>
  <c r="J37" i="1"/>
  <c r="L37" i="1"/>
  <c r="J38" i="1"/>
  <c r="L38" i="1"/>
  <c r="J39" i="1"/>
  <c r="L39" i="1"/>
  <c r="J40" i="1"/>
  <c r="L40" i="1"/>
  <c r="J41" i="1"/>
  <c r="L41" i="1"/>
  <c r="J42" i="1"/>
  <c r="L42" i="1"/>
  <c r="J43" i="1"/>
  <c r="L43" i="1"/>
  <c r="J44" i="1"/>
  <c r="L44" i="1"/>
  <c r="J45" i="1"/>
  <c r="L45" i="1"/>
  <c r="J46" i="1"/>
  <c r="L46" i="1"/>
  <c r="J47" i="1"/>
  <c r="L47" i="1"/>
  <c r="J48" i="1"/>
  <c r="L48" i="1"/>
  <c r="J49" i="1"/>
  <c r="L49" i="1"/>
  <c r="J50" i="1"/>
  <c r="L50" i="1"/>
  <c r="J51" i="1"/>
  <c r="L51" i="1"/>
  <c r="J52" i="1"/>
  <c r="L52" i="1"/>
  <c r="J53" i="1"/>
  <c r="L53" i="1"/>
  <c r="J54" i="1"/>
  <c r="L54" i="1"/>
  <c r="J55" i="1"/>
  <c r="L55" i="1"/>
  <c r="J56" i="1"/>
  <c r="L56" i="1"/>
  <c r="J57" i="1"/>
  <c r="L57" i="1"/>
  <c r="J58" i="1"/>
  <c r="L58" i="1"/>
  <c r="J59" i="1"/>
  <c r="L59" i="1"/>
  <c r="J60" i="1"/>
  <c r="L60" i="1"/>
  <c r="J61" i="1"/>
  <c r="L61" i="1"/>
  <c r="J62" i="1"/>
  <c r="L62" i="1"/>
  <c r="J63" i="1"/>
  <c r="L63" i="1"/>
  <c r="J64" i="1"/>
  <c r="L64" i="1"/>
  <c r="J65" i="1"/>
  <c r="L65" i="1"/>
  <c r="J66" i="1"/>
  <c r="L66" i="1"/>
  <c r="J67" i="1"/>
  <c r="L67" i="1"/>
  <c r="J68" i="1"/>
  <c r="L68" i="1"/>
  <c r="J69" i="1"/>
  <c r="L69" i="1"/>
  <c r="J70" i="1"/>
  <c r="L70" i="1"/>
  <c r="J72" i="1"/>
  <c r="L72" i="1"/>
  <c r="J73" i="1"/>
  <c r="L73" i="1"/>
  <c r="J74" i="1"/>
  <c r="L74" i="1"/>
  <c r="J75" i="1"/>
  <c r="L75" i="1"/>
  <c r="J8" i="1"/>
  <c r="L8" i="1"/>
</calcChain>
</file>

<file path=xl/sharedStrings.xml><?xml version="1.0" encoding="utf-8"?>
<sst xmlns="http://schemas.openxmlformats.org/spreadsheetml/2006/main" count="306" uniqueCount="304">
  <si>
    <t>#</t>
  </si>
  <si>
    <t>Número del Contrato</t>
  </si>
  <si>
    <t>Objeto</t>
  </si>
  <si>
    <t xml:space="preserve">Contratista </t>
  </si>
  <si>
    <t xml:space="preserve">Fecha de firma </t>
  </si>
  <si>
    <t xml:space="preserve">Fecha acta de inicio </t>
  </si>
  <si>
    <t xml:space="preserve">Fecha terminacion inicial </t>
  </si>
  <si>
    <t xml:space="preserve">Valor Inicial </t>
  </si>
  <si>
    <t>Porcentaje de ejecución</t>
  </si>
  <si>
    <t>Recursos totales desembolsados o pagados</t>
  </si>
  <si>
    <t>Recursos pendientes de ejecutar</t>
  </si>
  <si>
    <t>Cantidad de Modificaciones</t>
  </si>
  <si>
    <t xml:space="preserve">Adicion o reducción </t>
  </si>
  <si>
    <t>Link SECOP</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</si>
  <si>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</si>
  <si>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a la subgerencia de gestión predial en el componente financiero y en el plan de reasentamiento del proyecto primera línea metro de Bogotá tramo 1.</t>
  </si>
  <si>
    <t>Contratar una persona jurídica para prestar los servicios de Revisoría Fiscal y suplente, en cumplimiento de la Ley, los Estatutos Sociales de la Empresa y la decisión tomada por la Asamblea General de Accionistas, con las especificaciones técnicas establecidas en el contrato.</t>
  </si>
  <si>
    <t>003 de 2024</t>
  </si>
  <si>
    <t>004 de 2024</t>
  </si>
  <si>
    <t>001 de 2024</t>
  </si>
  <si>
    <t>002 de 2024</t>
  </si>
  <si>
    <t>008 de 2024</t>
  </si>
  <si>
    <t>005 de 2024</t>
  </si>
  <si>
    <t>006 de 2024</t>
  </si>
  <si>
    <t>007 de 2024</t>
  </si>
  <si>
    <t>009 de 2024</t>
  </si>
  <si>
    <t>010 de 2024</t>
  </si>
  <si>
    <t>011 de 2024</t>
  </si>
  <si>
    <t xml:space="preserve">014 de 2024 </t>
  </si>
  <si>
    <t>012 de 2024</t>
  </si>
  <si>
    <t>013 de 2024</t>
  </si>
  <si>
    <t xml:space="preserve">015 de 2024 </t>
  </si>
  <si>
    <t>016 de 2024</t>
  </si>
  <si>
    <t>017 de 2024</t>
  </si>
  <si>
    <t>018 de 2024</t>
  </si>
  <si>
    <t>019 de 2024</t>
  </si>
  <si>
    <t>020 de 2024</t>
  </si>
  <si>
    <t>021 DE 2024</t>
  </si>
  <si>
    <t>022 de 2024</t>
  </si>
  <si>
    <t>023 de 2024</t>
  </si>
  <si>
    <t>024 de 2024</t>
  </si>
  <si>
    <t>025 de 2024</t>
  </si>
  <si>
    <t>026 de 2024</t>
  </si>
  <si>
    <t>027 de 2024</t>
  </si>
  <si>
    <t>028 de 2024</t>
  </si>
  <si>
    <t>066 de 2024</t>
  </si>
  <si>
    <t>029 de 2024</t>
  </si>
  <si>
    <t>030 de 2024</t>
  </si>
  <si>
    <t>031 de 2024</t>
  </si>
  <si>
    <t>032 de 2024</t>
  </si>
  <si>
    <t>033 de 2024</t>
  </si>
  <si>
    <t>034 de 2024</t>
  </si>
  <si>
    <t>035 de 2024</t>
  </si>
  <si>
    <t>036 de 2024</t>
  </si>
  <si>
    <t>037 de 2024</t>
  </si>
  <si>
    <t>038 de 2024</t>
  </si>
  <si>
    <t>039 de 2024</t>
  </si>
  <si>
    <t>040 de 2024</t>
  </si>
  <si>
    <t>041 de 2024</t>
  </si>
  <si>
    <t>042 de 2024</t>
  </si>
  <si>
    <t>043 de 2024</t>
  </si>
  <si>
    <t>044 de 2024</t>
  </si>
  <si>
    <t>045 de 2024</t>
  </si>
  <si>
    <t>046 de 2024</t>
  </si>
  <si>
    <t>047 de 2024</t>
  </si>
  <si>
    <t>048 de 2024</t>
  </si>
  <si>
    <t>049 de 2024</t>
  </si>
  <si>
    <t>050 de 2024</t>
  </si>
  <si>
    <t>051 de 2024</t>
  </si>
  <si>
    <t>052 de 2024</t>
  </si>
  <si>
    <t>053 de 2024</t>
  </si>
  <si>
    <t>054 de 2024</t>
  </si>
  <si>
    <t>055 de 2024</t>
  </si>
  <si>
    <t>056 de 2024</t>
  </si>
  <si>
    <t>057 de 2024</t>
  </si>
  <si>
    <t>058 de 2024</t>
  </si>
  <si>
    <t>059 de 2024</t>
  </si>
  <si>
    <t>060 de 2024</t>
  </si>
  <si>
    <t>061 de 2024</t>
  </si>
  <si>
    <t>062 de 2024</t>
  </si>
  <si>
    <t>064 de 2024</t>
  </si>
  <si>
    <t>065 de 2024</t>
  </si>
  <si>
    <t>068 de 2024</t>
  </si>
  <si>
    <t>070 de 2024</t>
  </si>
  <si>
    <t>071 de 2024</t>
  </si>
  <si>
    <t>Prestar los servicios especializados de intermediación de seguros y asesoría integral para la estructuración, administración y manejo del programa de seguros y/o mecanismos alternativos de trasferencia de riesgos, que permita proteger a la Empresa Metro de Bogotá de los Riesgos a los cuales se encuentran expuestas las personas, bienes e intereses patrimoniales y demás por los que sea o llegare a ser legalmente responsable</t>
  </si>
  <si>
    <t>Contratar el servicio de vigilancia y seguridad privada con la utilización de medios tecnológicos para la sede de la Empresa Metro de Bogotá S.A., o en los lugares en que la Empresa así lo requiera.</t>
  </si>
  <si>
    <t>Prestación de servicios profesionales jurídicos para la emisión de conceptos y asesoría en desarrollo urbano y negocios no tarifarios de la PLMB T1, así como la elaboración, revisión y/o ajuste de la normatividad que se requiera en la materia</t>
  </si>
  <si>
    <t>Contratar el servicio de arrendamiento, traslado, instalación, configuración, puesta en marcha y administración de equipos de cómputo y periféricos para el uso de la EMB S.A., así como la adquisición de los accesorios y elementos que se requieran para su operación y funcionamiento.  (EQUIPOS DE CÓMPUTO)</t>
  </si>
  <si>
    <t>Contratar el servicio de arrendamiento, traslado, instalación, configuración, puesta en marcha y administración de equipos de cómputo y periféricos para el uso de la EMB S.A., así como la adquisición de los accesorios y elementos que se requieran para su operación y funcionamiento. (VIDEOPROYECTORES)</t>
  </si>
  <si>
    <t>Prestación de servicios profesionales para la estructuración, orientación y acompañamiento en la implementación de las estrategias de captura de valor en el desarrollo adyacente a la estación no. 6 (e6) del trazado de la primera línea del metro de Bogotá (PLMB) y las demás estaciones del área de influencia de la PLMB que sean seleccionadas por la EMB, en el marco de los programas sociales del proyecto.</t>
  </si>
  <si>
    <t>Prestación del servicio de monitoreo satelital tipo GPS para los vehículos oficiales de la empresa Metro De Bogotá S.A.</t>
  </si>
  <si>
    <t>Prestación de servicios profesionales para apoyar a la entidad en la representación judicial o extrajudicial, así como, realizar seguimiento a las actuaciones jurídicas para los procesos de adquisición predial por enajenación voluntaria o expropiación administrativa de la PLMB T1.</t>
  </si>
  <si>
    <t>Prestación de servicios profesionales para apoyo al seguimiento de las actividades de obra en cada uno de los frentes de trabajo de la fase de construcción de la PLMB.</t>
  </si>
  <si>
    <t>Prestar servicios profesionales para apoyar a la Gerencia Jurídica en la revisión de los procesos contractuales derivados de la L2MB.</t>
  </si>
  <si>
    <t>Contratar la prestación del Servicio Integral de Aseo, Cafetería y Mantenimiento para la sede de la Empresa Metro de Bogotá S.A., o en donde preste sus servicios</t>
  </si>
  <si>
    <t>Contratar la prestación de los servicios permanentes de Nube Pública, para el normal funcionamiento y escalamiento de la infraestructura tecnológica de la EMB, que incluye los catálogos de servicios de computación en la nube y servicios complementarios vigentes.</t>
  </si>
  <si>
    <t>Prestación de servicios profesionales para la Gerencia de Desarrollo Urbano, Inmobiliario e Ingresos no Tarifarios apoyando  al Observatorio de Ocupación y Valor del Suelo en el desarrollo de las gestiones requeridas para la certificación de operaciones estadísticas que enmarcan las mediciones del programa PM_SE_09 de la PLMB con el fin de asegurar la calidad de las mismas.</t>
  </si>
  <si>
    <t>Prestar el servicio de apoyo para el desarrollo, fortalecimiento y la ejecución de actividades relacionadas con el cumplimiento de los programas de capacitación para la Empresa Metro De Bogotá S.A.</t>
  </si>
  <si>
    <t>Prestación de servicios profesionales para la operación del software de gestión documental, distribución de correspondencia y atención a la ciudadanía en la recepción y radicación de documentos derivados de la PLMB T1.</t>
  </si>
  <si>
    <t>Contratar el servicio de gestión documental alojada en la nube, a través de la configuración e implementación de la solución integral de informática del software AZDIGITAL, que contribuya al cumplimiento de los lineamientos de la normatividad vigente.</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</si>
  <si>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</si>
  <si>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 xml:space="preserve">Prestación de servicios profesionales para apoyar a la empresa metro de Bogotá en la gestión y seguimiento a PQRSD asociadas a la adquisición predial y la implementación del plan de reasentamiento del proyecto primera línea del metro de Bogotá tramo 1, para el sistema del servicio público, urbano de transporte masivo de pasajeros de Bogotá y brindar apoyo en los diferentes temas contractuales que adelanta la subgerencia de gestión predial	</t>
  </si>
  <si>
    <t>Adquirir los servicios del sistema de información ERP ZBOX, lo cual incluye soporte, mantenimiento, almacenamiento, desarrollo y parametrización, según las necesidades de la Empresa Metro de Bogotá S.A.</t>
  </si>
  <si>
    <t>Prestación de Servicios a la Empresa Metro de Bogota S.A., para el seguimiento al componente cartográfico y realizar análisis con información geográfica para la Línea 2 del Metro de Bogotá y</t>
  </si>
  <si>
    <t>Prestación de servicios profesionales para apoyar a la Empresa Metro de Bogotá S.A en la implementación del plan de reasentamiento del Proyecto Primera Línea de Metro de Bogotá Tramo 1, que involucre a las unidades sociales que requieran acompañamiento inmobiliario para el traslado y/o reposición de vivienda y locales por la adquisición de predios, para el sistema de servicio público urbano de transporte masivo de pasajeros de Bogotá.</t>
  </si>
  <si>
    <t>Prestación de servicios de apoyo a la Empresa Metro De Bogotá en la gestión documental derivada de la ejecución del proceso de adquisición predial y reasentamiento del proyecto Primera Línea de Metro De Bogotá tramo 1, para el sistema de servicio público urbanos de transporte masivo de pasajeros de Bogotá.</t>
  </si>
  <si>
    <t>Prestar servicios profesionales especializados para apoyar en la elaboración, gestión y revisión jurídica de los documentos correspondientes a la Línea 2 del Metro de Bogotá.</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</si>
  <si>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</si>
  <si>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Prestar servicios profesionales especializados para la gestión del patrimonio cultural inmueble en el proyecto de la PLMB T1 en estructuración o en ejecución.</t>
  </si>
  <si>
    <t>Prestación de servicios profesionales para apoyar a la Empresa Metro De Bogotá S.A. En el seguimiento a la implementación de planes de manejo socio predial del Proyecto Primera Línea del Metro De Bogotá para el sistema de servicio público urbano de transporte masivo de pasajeros de Bogotá.</t>
  </si>
  <si>
    <t>Prestación de servicios profesionales para apoyar a la subgerencia de gestión predial en las actividades referentes a la gestión de procesos cuantitativos derivados del plan de reasentamiento del Proyecto Primera Línea de Metro de Bogotá Tramo 1, para el sistema de servicio público urbano de transporte masivo de pasajeros de Bogotá.</t>
  </si>
  <si>
    <t>Prestación de servicios profesionales para apoyar y asesorar a la Empresa Metro de Bogotá S.A. En el seguimiento y control de las diferentes actuaciones administrativas y jurídicas asociadas al proceso de adquisición predial, y su articulación con el componente social y técnico para la gestión integral del Proyecto Primera Línea de Metro De Bogotá Tramo 1, para el sistema de servicio público urbano de transporte masivo de pasajeros de Bogotá.</t>
  </si>
  <si>
    <t>Contratar la prestación de servicios profesionales para apoyar la planeación, ejecución y seguimiento de la plataforma de mesa de ayuda de la Empresa Metro de Bogotá S.A.., así como en las demás actividades que correspondan al área de ti.</t>
  </si>
  <si>
    <t>Prestación de servicios profesionales para apoyar a la Empresa Metro de Bogotá S.A. En el seguimiento del componente ambiental y el recibo de los predios requeridos para el Proyecto Primera Línea de Metro de Bogotá Tramo 1, para el sistema de servicio público urbano de transporte masivo de pasajeros de Bogotá.</t>
  </si>
  <si>
    <t>Contratar el apoyo al soporte técnico relacionado con los servicios tecnológicos de las soluciones de conectividad y telefonía utilizados en la Empresa Metro de Bogotá</t>
  </si>
  <si>
    <t>Adquisición de dotación de vestuario y calzado para los servidores de la Empresa Metro de Bogotá S.A</t>
  </si>
  <si>
    <t>Prestación de servicios profesionales para la gerencia de desarrollo urbano, inmobiliario e ingresos no tarifarios apoyando las actividades que se deriven de las estrategias de captura de valor en el marco de los programas sociales y ambientales de la primera línea del metro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</si>
  <si>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 y brindar apoyo en los diferentes temas contractuales que adelanta la subgerencia de gestión predial</t>
  </si>
  <si>
    <t>Prestar servicios profesionales a la Empresa Metro de Bogotá S.A. para realizar el seguimiento financiero del presupuesto, así como en la estructuración, seguimiento y revisión a las resoluciones de pago de compensaciones y control a la caja menor para la ejecución del Proyecto Primera Línea de Metro de Bogotá tramo 1, para el sistema de servicio público urbano de transporte masivo de pasajeros de Bogotá.</t>
  </si>
  <si>
    <t>Prestar los servicios profesionales de apoyo en la estructuración de las estrategias de captura de valor en el marco de los programas sociales y ambientales de la Primera línea del Metro de Bogotá.</t>
  </si>
  <si>
    <t>Prestación de servicios profesionales a la Empresa Metro de Bogotá S.A. para apoyar la supervisión y realizar el seguimiento a las actividades administrativas y financieras asociadas al plan de reasentamiento del Proyecto Primera Línea de Metro de Bogotá, para el sistema de servicio público urbano de transporte masivo de pasajeros de Bogotá</t>
  </si>
  <si>
    <t>Prestación de servicios profesionales a la Empresa Metro de Bogotá S.a. para apoyar la supervisión, hacer seguimiento y realizar informes, referentes a la gestión social y el reasentamiento de la población, en el desarrollo del proceso de adquisición predial por enajenación voluntaria y/o expropiación administrativa asociadas al Proyecto Primera Línea del Metro de Bogotá Tramo 1, para el sistema de servicio público urbano de transporte masivo de pasajeros de Bogotá</t>
  </si>
  <si>
    <t>Prestar servicios profesionales para apoyar el componente técnico de la Subgerencia de Gestión Predial</t>
  </si>
  <si>
    <t>Prestación de servicios profesionales para la gerencia de desarrollo urbano, inmobiliario e ingresos no tarifarios apoyando al observatorio de ocupación valor del suelo en el procesamiento y análisis de la información para las mediciones y estudios requeridos para cumplir con el programa pm_se_09 de la PLMB.</t>
  </si>
  <si>
    <t>Prestación de servicios profesionales para apoyar las actividades del componente financiero, derivadas del proceso de gestión socio predial de la Empresa Metro de Bogotá S.A.</t>
  </si>
  <si>
    <t>Prestar servicios profesionales a la gerencia de desarrollo urbano, inmobiliario e ingresos</t>
  </si>
  <si>
    <t>Prestación de servicios profesionales para apoyar los procesos de selección y los aspectos contractuales y administrativos requeridos por el proyecto PLMB.</t>
  </si>
  <si>
    <t>Prestación de servicios profesionales para apoyar a la EMB en la elaboración e implementación del Plan Institucional de Gestión Ambiental (PIGA) a cargo de la Gerencia Administrativa y de Abastecimiento y los diferentes instrumentos de control y seguimiento Ambiental Institucional de la PLMB</t>
  </si>
  <si>
    <t xml:space="preserve">Prestación de servicios profesionales en la Gerencia Administrativa y de Abastecimiento para el desarrollo de las actividades previstas en el PINAR y PGD adoptados por la EMB, brindando el apoyo técnico y metodológico en el proceso de gestión documental a la Empresa Metro de Bogotá S. A.
</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</si>
  <si>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</si>
  <si>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Prestación de servicios profesionales para la articulación y revisión en la preliquidación y liquidación de indemnizaciones y reconocimientos económicos asociados a la adquisición de predios e implementación del plan de reasentamiento del Proyecto Primera Línea de Metro de Bogotá tramo 1, para el sistema de servicio público urbano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</si>
  <si>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</si>
  <si>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Prestación de servicios profesionales especializados a la Empresa Metro de Bogotá en la implementación, aplicación y difusión de la metodología BIM y en la gestión de la información técnica de los proyectos ferroviarios.</t>
  </si>
  <si>
    <t>Prestar servicios profesionales de apoyo a la Gerencia de Desarrollo Urbano, Inmobiliario e Ingresos no Tarifarios en la implementación de las medidas de compensación del Monumento a Los Héroes en el desarrollo del plan de participación ciudadana.</t>
  </si>
  <si>
    <t>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</si>
  <si>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 xml:space="preserve">Prestación de servicios profesionales especializados para la gestión de las actividades asociadas a las obras de la PLMB a carga de la Gerencia Ejecutiva de la Empresa Metro de Bogotá.	</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</si>
  <si>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</si>
  <si>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Prestar servicios profesionales para apoyar a la Empresa Metro de Bogotá S.A. En adelantar las diferentes etapas jurídicas dentro del proceso de adquisición predial por enajenación voluntaria o expropiación administrativa de los inmuebles necesarios para el desarrollo del Proyecto Primera Línea de Metro de Bogotá Tramo 1, para el sistema de servicio público urbano de transporte masivo de pasajeros de Bogotá.</t>
  </si>
  <si>
    <t xml:space="preserve">	
Prestar servicios profesionales para apoyar estratégicamente el seguimiento a la administración del Convenio de Cofinanciación de la L2MB y al Convenio Interadministrativo suscrito entre la Secretaría Distrital de Hacienda - DDT y la Empresa Metro de Bogotá. Así como, las actividades financieras relacionadas con el proceso de licitación del contrato de concesión, contrato de interventoría, contrato de PMO, entre otros del
proyecto L2MB</t>
  </si>
  <si>
    <t>Prestación de servicios de apoyo a la Empresa Metro de Bogotá en la gestión documental derivada de la ejecución del proceso de adquisición predial y reasentamiento del proyecto Primera Línea de Metro de Bogotá Tramo 1, para el sistema de servicio público urbano de transporte masivo de pasajeros de Bogotá.</t>
  </si>
  <si>
    <t>Prestación de servicios profesionales para apoyar a la Empresa Metro de Bogotá S.A. En la revisión y seguimiento jurídico de las actuaciones administrativas relacionadas con la ejecución del plan de reasentamiento, asesorando a la subgerencia de gestión predial en los diferentes tramites asociados al saneamiento de los predios.</t>
  </si>
  <si>
    <t>Prestación de servicios profesionales para desarrollar las actividades técnicas relacionadas con los procesos de adquisición predial y el plan de reasentamiento adelantados por la subgerencia de gestión predial.</t>
  </si>
  <si>
    <t>Prestación de servicios de apoyo a la Empresa Metro de Bogotá en la gestión documental derivada de la ejecución del proceso de adquisición predial y reasentamiento del Proyecto Primera Línea de Metro de Bogotá Tramo 1, para el sistema de servicio público urbano de transporte masivo de pasajeros de Bogotá y apoyo en el manejo de la AZ de la subgerencia predial.</t>
  </si>
  <si>
    <t>Prestación de servicios profesionales para apoyar a la Empresa Metro de Bogotá S.A en la revisión y/o causación de las operaciones presupuestales, contables y tesorales, derivadas de la adquisición de predios e implementación del Plan de Reasentamiento del Proyecto Primera Línea de Metro de Bogotá, para el Sistema de Servicio Público Urbano de Transporte Masivo de Pasajeros de Bogotá</t>
  </si>
  <si>
    <t>Prestación de servicios de apoyo en la Empresa Metro de Bogotá en la revisión y depuración de la AZ digital de la subgerencia predial y proceso contractual, derivada de la ejecución del proceso de adquisición predial y reasentamiento del Proyecto Primera Línea de Metro de Bogotá Tramo 1, para el sistema de servicio público urbano de transporte masivo de pasajeros de Bogotá.</t>
  </si>
  <si>
    <t>Prestación de servicios profesionales apoyando en las actividades administrativas y gestionando temas asociados al plan de reasentamiento del Proyecto Primera Línea de Metro de Bogotá Tramo 1, para el sistema de servicio público urbano de transporte masivo de pasajeros de Bogotá.</t>
  </si>
  <si>
    <t>Prestación de servicios profesionales para el apoyo en el desarrollo de la gestión ambiental a la subgerencia de gestión social, ambiental y SST en el marco de la PLMB.</t>
  </si>
  <si>
    <t>Prestación de servicios profesionales para apoyar a la subgerencia de gestión predial en la gestión jurídica necesaria para el desarrollo del Proyecto Primera Linea del Metro de Bogotá Tramo 1.</t>
  </si>
  <si>
    <t>Prestar servicios profesionales a la Empresa Metro de Bogotá S.A., en el traslado de redes, para apoyar las gestiones que deba adelantar la subgerencia TAR incluidas las gestiones asociadas al traslado de redes a cargo de la concesión.</t>
  </si>
  <si>
    <t>Prestación de servicios profesionales para apoyar a la empresa metro de Bogotá en el desarrollo en las actividades técnicas encaminadas a la obtención de la titularidad y disponibilidad de los predios, áreas o suelos que correspondan al espacio público requerido en el marco de la ejecución del Proyecto Primera Línea del Metro de Bogotá Tramo 1, para el sistema del servicio público, urbano de transporte masivo de pasajeros de Bogotá.</t>
  </si>
  <si>
    <t>Prestación de servicios profesionales para apoyar a la Gerencia Ejecutiva PLMB (GE PLMB) en la atención de peticiones, quejas, reclamos, solicitudes y requerimientos (PQRSD).</t>
  </si>
  <si>
    <t>estación de servicios profesionales para apoyar a la Gerencia Ejecutiva PLMB (GE PLMB) en la atención de peticiones, quejas, reclamos, solicitudes y requerimientos (PQRSD).</t>
  </si>
  <si>
    <t>063 de 2024</t>
  </si>
  <si>
    <t>067 de 2024</t>
  </si>
  <si>
    <t>Prestación de servicios profesionales para apoyar el seguimiento a la gestión de los componentes arqueológicos del Proyecto de La PLMB.</t>
  </si>
  <si>
    <t>Prestación de servicios profesionales para apoyar la gestión de la subgerencia de construcción e infraestructura en las diferentes actividades de obra de la PLMB a cargo del área.</t>
  </si>
  <si>
    <t>Unión Temporal Corredores Bogotá-2023</t>
  </si>
  <si>
    <t>Seguridad Ram Ltda</t>
  </si>
  <si>
    <t>Gina Astrid Salazar Landinez</t>
  </si>
  <si>
    <t>Technology World Group S.A.S</t>
  </si>
  <si>
    <t>PC_COM SA</t>
  </si>
  <si>
    <t>Andrés de Jesús Escobar Uribe</t>
  </si>
  <si>
    <t>Visatel de Colombia S.A.S.</t>
  </si>
  <si>
    <t>María Liliana Ortega Alvarez</t>
  </si>
  <si>
    <t>Miguel Angel Gonzalez Torres</t>
  </si>
  <si>
    <t>Clara María Plazas Moreno</t>
  </si>
  <si>
    <t>Unión Temporal Outsourcing GIAF</t>
  </si>
  <si>
    <t>Controles Empresariales S.A.S</t>
  </si>
  <si>
    <t>Oscar Joaquin Villamizarr Diaz</t>
  </si>
  <si>
    <t>Universidad Nacional de Colombia</t>
  </si>
  <si>
    <t>Daniel Felipe Sosa Bedoya</t>
  </si>
  <si>
    <t>Analítica SAS</t>
  </si>
  <si>
    <t>Carlos Alirio Mosquera Ibarguen</t>
  </si>
  <si>
    <t>Angie Lorena Sánchez Veloza</t>
  </si>
  <si>
    <t>ZUE S.A.S</t>
  </si>
  <si>
    <t>Yenny Alejandra Granados Cristancho</t>
  </si>
  <si>
    <t>Angie Lorena Perez Clavijo</t>
  </si>
  <si>
    <t>Claudia Lucia Pabon Gutierrez</t>
  </si>
  <si>
    <t xml:space="preserve">Luis German Viscaino Sabogal </t>
  </si>
  <si>
    <t>Diana Paola Martinez Cardozo</t>
  </si>
  <si>
    <t xml:space="preserve">	Margarita Mariño</t>
  </si>
  <si>
    <t>Edgar Alexander Amaya Vásquez</t>
  </si>
  <si>
    <t>Sandra Carolina Castaño Vélez</t>
  </si>
  <si>
    <t>Jaime Ernesto Vargas Vargas</t>
  </si>
  <si>
    <t>Juan Pablo Vargas Gutierrez</t>
  </si>
  <si>
    <t>Edwin Andrés Martínez Tinjacá</t>
  </si>
  <si>
    <t>María Alejandra Páez Guerrero</t>
  </si>
  <si>
    <t xml:space="preserve">	Jaiber Giovanny ibanez Angarita</t>
  </si>
  <si>
    <t>D GERARD M G S.A.S</t>
  </si>
  <si>
    <t>Jinna Paola León Wesso</t>
  </si>
  <si>
    <t>William Alexander Sanabria Cupajita</t>
  </si>
  <si>
    <t>Luis Fabián Ramos Barrera</t>
  </si>
  <si>
    <t>Cesar Augusto Cruz Calderón</t>
  </si>
  <si>
    <t>Luz Francia Álvarez Martínez</t>
  </si>
  <si>
    <t>Rodolfo Ramon Reyes Garcés</t>
  </si>
  <si>
    <t>Mónica Pilar Parra Gómez</t>
  </si>
  <si>
    <t>Juan Fernando Herrera Garcia</t>
  </si>
  <si>
    <t>Luis Javier Bautista Méndez</t>
  </si>
  <si>
    <t>Ricardo Ferrerira Moreno</t>
  </si>
  <si>
    <t>Tania Camila Aguilar Mendieta</t>
  </si>
  <si>
    <t>Erika Ximena Velasco Piñeros</t>
  </si>
  <si>
    <t>Angela Paola Nieto Becerra</t>
  </si>
  <si>
    <t>Didier Mauricio Hurtado Collazos</t>
  </si>
  <si>
    <t>Melissa Alexandra Sánchez Zornosa</t>
  </si>
  <si>
    <t>Daniel Esteban Silva Vayona</t>
  </si>
  <si>
    <t>Leonardo Andrés Santana Caballero</t>
  </si>
  <si>
    <t>Raúl Alejandro González Pineda</t>
  </si>
  <si>
    <t>Juan Tomas Chaves Sanchez</t>
  </si>
  <si>
    <t>Harold Stik Gómez Gómez</t>
  </si>
  <si>
    <t>Diana Cecilia Gálvez Roa</t>
  </si>
  <si>
    <t>Marly Yanir Daza Zea</t>
  </si>
  <si>
    <t>Iván Eduardo Cassiani Gutiérrez</t>
  </si>
  <si>
    <t>Daniela Alejandra Rubiano Vidal</t>
  </si>
  <si>
    <t>Adriana Marcela Fernández Rodriguez</t>
  </si>
  <si>
    <t>Lizeth Fernanda Salguero Arredondo</t>
  </si>
  <si>
    <t>Heidi Dayan Alvarado</t>
  </si>
  <si>
    <t>BDO AUDIT SAS</t>
  </si>
  <si>
    <t>Daisha Janeth Cárdenas Sánchez</t>
  </si>
  <si>
    <t>Oscar Andrés Acosta Vera</t>
  </si>
  <si>
    <t>Evelyn Yaneth Rodriguez Morales</t>
  </si>
  <si>
    <t>Kathy Juliet Castañeda Ramos</t>
  </si>
  <si>
    <t>Juan Sebastián Gomez Sánchez</t>
  </si>
  <si>
    <t>Laura Camila Guavita Perdomo</t>
  </si>
  <si>
    <t>Diana Cristina Villada Orozco</t>
  </si>
  <si>
    <t>Otto Fernando Ruidiaz Alvarado</t>
  </si>
  <si>
    <t>Johanna Elizabeth Triana Henao</t>
  </si>
  <si>
    <t>Andrés Miguel Padilla Galvis</t>
  </si>
  <si>
    <t>Elina Lucia Juris Bula</t>
  </si>
  <si>
    <t>Ivan Rodrigo Gomez Maldonado</t>
  </si>
  <si>
    <t>Nicolas Enrique Baez Baez</t>
  </si>
  <si>
    <t>https://community.secop.gov.co/Public/Tendering/OpportunityDetail/Index?noticeUID=CO1.NTC.5315817</t>
  </si>
  <si>
    <t>https://community.secop.gov.co/Public/Tendering/OpportunityDetail/Index?noticeUID=CO1.NTC.5448340</t>
  </si>
  <si>
    <t>https://community.secop.gov.co/Public/Tendering/OpportunityDetail/Index?noticeUID=CO1.NTC.5548707</t>
  </si>
  <si>
    <t>https://www.colombiacompra.gov.co/tienda-virtual-del-estado-colombiano/ordenes-compra/124500</t>
  </si>
  <si>
    <t>https://www.colombiacompra.gov.co/tienda-virtual-del-estado-colombiano/ordenes-compra/124501</t>
  </si>
  <si>
    <t>https://community.secop.gov.co/Public/Tendering/OpportunityDetail/Index?noticeUID=CO1.NTC.5558466</t>
  </si>
  <si>
    <t>https://community.secop.gov.co/Public/Tendering/OpportunityDetail/Index?noticeUID=CO1.NTC.5714100</t>
  </si>
  <si>
    <t>https://community.secop.gov.co/Public/Tendering/OpportunityDetail/Index?noticeUID=CO1.NTC.5714359</t>
  </si>
  <si>
    <t>https://community.secop.gov.co/Public/Tendering/OpportunityDetail/Index?noticeUID=CO1.NTC.5722013</t>
  </si>
  <si>
    <t>https://community.secop.gov.co/Public/Tendering/OpportunityDetail/Index?noticeUID=CO1.NTC.5774990</t>
  </si>
  <si>
    <t>https://www.colombiacompra.gov.co/tienda-virtual-del-estado-colombiano/ordenes-compra/124952</t>
  </si>
  <si>
    <t>https://www.colombiacompra.gov.co/tienda-virtual-del-estado-colombiano/ordenes-compra/125112</t>
  </si>
  <si>
    <t>https://community.secop.gov.co/Public/Tendering/OpportunityDetail/Index?noticeUID=CO1.NTC.5844432</t>
  </si>
  <si>
    <t>https://community.secop.gov.co/Public/Tendering/OpportunityDetail/Index?noticeUID=CO1.NTC.5941631</t>
  </si>
  <si>
    <t>https://community.secop.gov.co/Public/Tendering/OpportunityDetail/Index?noticeUID=CO1.NTC.5867119</t>
  </si>
  <si>
    <t>https://community.secop.gov.co/Public/Tendering/OpportunityDetail/Index?noticeUID=CO1.NTC.5898939</t>
  </si>
  <si>
    <t>https://community.secop.gov.co/Public/Tendering/OpportunityDetail/Index?noticeUID=CO1.NTC.5889354</t>
  </si>
  <si>
    <t>https://community.secop.gov.co/Public/Tendering/OpportunityDetail/Index?noticeUID=CO1.NTC.5898036</t>
  </si>
  <si>
    <t>https://community.secop.gov.co/Public/Tendering/OpportunityDetail/Index?noticeUID=CO1.NTC.5901165</t>
  </si>
  <si>
    <t>https://community.secop.gov.co/Public/Tendering/OpportunityDetail/Index?noticeUID=CO1.NTC.5919081</t>
  </si>
  <si>
    <t>https://community.secop.gov.co/Public/Tendering/OpportunityDetail/Index?noticeUID=CO1.NTC.5925674</t>
  </si>
  <si>
    <t>https://community.secop.gov.co/Public/Tendering/OpportunityDetail/Index?noticeUID=CO1.NTC.5925873</t>
  </si>
  <si>
    <t>https://community.secop.gov.co/Public/Tendering/OpportunityDetail/Index?noticeUID=CO1.NTC.5929609</t>
  </si>
  <si>
    <t>https://community.secop.gov.co/Public/Tendering/OpportunityDetail/Index?noticeUID=CO1.NTC.5939991</t>
  </si>
  <si>
    <t>https://community.secop.gov.co/Public/Tendering/OpportunityDetail/Index?noticeUID=CO1.NTC.5946671</t>
  </si>
  <si>
    <t>https://community.secop.gov.co/Public/Tendering/OpportunityDetail/Index?noticeUID=CO1.NTC.5933956</t>
  </si>
  <si>
    <t>https://community.secop.gov.co/Public/Tendering/OpportunityDetail/Index?noticeUID=CO1.NTC.5945266</t>
  </si>
  <si>
    <t>https://community.secop.gov.co/Public/Tendering/OpportunityDetail/Index?noticeUID=CO1.NTC.5938601</t>
  </si>
  <si>
    <t>https://community.secop.gov.co/Public/Tendering/OpportunityDetail/Index?noticeUID=CO1.NTC.5947297</t>
  </si>
  <si>
    <t>https://community.secop.gov.co/Public/Tendering/OpportunityDetail/Index?noticeUID=CO1.NTC.5947732</t>
  </si>
  <si>
    <t>https://community.secop.gov.co/Public/Tendering/OpportunityDetail/Index?noticeUID=CO1.NTC.5951704</t>
  </si>
  <si>
    <t>https://community.secop.gov.co/Public/Tendering/OpportunityDetail/Index?noticeUID=CO1.NTC.5991115</t>
  </si>
  <si>
    <t>https://community.secop.gov.co/Public/Tendering/OpportunityDetail/Index?noticeUID=CO1.NTC.5968305</t>
  </si>
  <si>
    <t>https://community.secop.gov.co/Public/Tendering/OpportunityDetail/Index?noticeUID=CO1.NTC.5971029</t>
  </si>
  <si>
    <t>https://community.secop.gov.co/Public/Tendering/OpportunityDetail/Index?noticeUID=CO1.NTC.5970952</t>
  </si>
  <si>
    <t>https://community.secop.gov.co/Public/Tendering/OpportunityDetail/Index?noticeUID=CO1.NTC.5975503</t>
  </si>
  <si>
    <t>https://community.secop.gov.co/Public/Tendering/OpportunityDetail/Index?noticeUID=CO1.NTC.5981721</t>
  </si>
  <si>
    <t>https://community.secop.gov.co/Public/Tendering/OpportunityDetail/Index?noticeUID=CO1.NTC.5988673</t>
  </si>
  <si>
    <t>https://community.secop.gov.co/Public/Tendering/OpportunityDetail/Index?noticeUID=CO1.NTC.5990404</t>
  </si>
  <si>
    <t>https://community.secop.gov.co/Public/Tendering/OpportunityDetail/Index?noticeUID=CO1.NTC.5989395</t>
  </si>
  <si>
    <t>https://community.secop.gov.co/Public/Tendering/OpportunityDetail/Index?noticeUID=CO1.NTC.6007334</t>
  </si>
  <si>
    <t>https://community.secop.gov.co/Public/Tendering/OpportunityDetail/Index?noticeUID=CO1.NTC.6052555</t>
  </si>
  <si>
    <t>https://community.secop.gov.co/Public/Tendering/OpportunityDetail/Index?noticeUID=CO1.NTC.5989355</t>
  </si>
  <si>
    <t>https://community.secop.gov.co/Public/Tendering/OpportunityDetail/Index?noticeUID=CO1.NTC.6012152</t>
  </si>
  <si>
    <t>https://community.secop.gov.co/Public/Tendering/OpportunityDetail/Index?noticeUID=CO1.NTC.5999310</t>
  </si>
  <si>
    <t>https://community.secop.gov.co/Public/Tendering/OpportunityDetail/Index?noticeUID=CO1.NTC.5998057</t>
  </si>
  <si>
    <t>https://community.secop.gov.co/Public/Tendering/OpportunityDetail/Index?noticeUID=CO1.NTC.6007321</t>
  </si>
  <si>
    <t>https://community.secop.gov.co/Public/Tendering/OpportunityDetail/Index?noticeUID=CO1.NTC.6007222</t>
  </si>
  <si>
    <t>https://community.secop.gov.co/Public/Tendering/OpportunityDetail/Index?noticeUID=CO1.NTC.6012324</t>
  </si>
  <si>
    <t>https://community.secop.gov.co/Public/Tendering/OpportunityDetail/Index?noticeUID=CO1.NTC.6019647</t>
  </si>
  <si>
    <t>https://community.secop.gov.co/Public/Tendering/OpportunityDetail/Index?noticeUID=CO1.NTC.6027944</t>
  </si>
  <si>
    <t>https://community.secop.gov.co/Public/Tendering/OpportunityDetail/Index?noticeUID=CO1.NTC.6025651</t>
  </si>
  <si>
    <t>https://community.secop.gov.co/Public/Tendering/OpportunityDetail/Index?noticeUID=CO1.NTC.6025852</t>
  </si>
  <si>
    <t>https://community.secop.gov.co/Public/Tendering/OpportunityDetail/Index?noticeUID=CO1.NTC.6038910</t>
  </si>
  <si>
    <t>https://community.secop.gov.co/Public/Tendering/OpportunityDetail/Index?noticeUID=CO1.NTC.6031581</t>
  </si>
  <si>
    <t>https://community.secop.gov.co/Public/Tendering/OpportunityDetail/Index?noticeUID=CO1.NTC.6027861</t>
  </si>
  <si>
    <t>https://community.secop.gov.co/Public/Tendering/OpportunityDetail/Index?noticeUID=CO1.NTC.6031796</t>
  </si>
  <si>
    <t>https://community.secop.gov.co/Public/Tendering/OpportunityDetail/Index?noticeUID=CO1.NTC.6031112</t>
  </si>
  <si>
    <t>https://community.secop.gov.co/Public/Tendering/OpportunityDetail/Index?noticeUID=CO1.NTC.6034312</t>
  </si>
  <si>
    <t>https://community.secop.gov.co/Public/Tendering/OpportunityDetail/Index?noticeUID=CO1.NTC.6034116</t>
  </si>
  <si>
    <t>https://community.secop.gov.co/Public/Tendering/OpportunityDetail/Index?noticeUID=CO1.NTC.6034302</t>
  </si>
  <si>
    <t>https://community.secop.gov.co/Public/Tendering/OpportunityDetail/Index?noticeUID=CO1.NTC.6034182</t>
  </si>
  <si>
    <t>https://community.secop.gov.co/Public/Tendering/OpportunityDetail/Index?noticeUID=CO1.NTC.6055782</t>
  </si>
  <si>
    <t>https://community.secop.gov.co/Public/Tendering/OpportunityDetail/Index?noticeUID=CO1.NTC.6056833</t>
  </si>
  <si>
    <t>https://community.secop.gov.co/Public/Tendering/OpportunityDetail/Index?noticeUID=CO1.NTC.6056907</t>
  </si>
  <si>
    <t>https://community.secop.gov.co/Public/Tendering/OpportunityDetail/Index?noticeUID=CO1.NTC.6085900</t>
  </si>
  <si>
    <t>https://community.secop.gov.co/Public/Tendering/OpportunityDetail/Index?noticeUID=CO1.NTC.6096194</t>
  </si>
  <si>
    <t>https://community.secop.gov.co/Public/Tendering/OpportunityDetail/Index?noticeUID=CO1.NTC.6084579</t>
  </si>
  <si>
    <t>https://community.secop.gov.co/Public/Tendering/OpportunityDetail/Index?noticeUID=CO1.NTC.6068903</t>
  </si>
  <si>
    <t>https://community.secop.gov.co/Public/Tendering/OpportunityDetail/Index?noticeUID=CO1.NTC.6088226</t>
  </si>
  <si>
    <t>https://community.secop.gov.co/Public/Tendering/OpportunityDetail/Index?noticeUID=CO1.NTC.6095145</t>
  </si>
  <si>
    <t>https://community.secop.gov.co/Public/Tendering/OpportunityDetail/Index?noticeUID=CO1.NTC.6098032</t>
  </si>
  <si>
    <t>https://community.secop.gov.co/Public/Tendering/OpportunityDetail/Index?noticeUID=CO1.NTC.6097852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</si>
</sst>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quot;$&quot;* #,##0_);_(&quot;$&quot;* \(#,##0\);_(&quot;$&quot;* &quot;-&quot;_);_(@_)"/>
    <numFmt numFmtId="165" formatCode="_(&quot;$&quot;\ * #,##0.00_);_(&quot;$&quot;\ * \(#,##0.00\);_(&quot;$&quot;\ * &quot;-&quot;??_);_(@_)"/>
    <numFmt numFmtId="166" formatCode="_(* #,##0.00_);_(* \(#,##0.00\);_(* &quot;-&quot;??_);_(@_)"/>
    <numFmt numFmtId="167" formatCode="_(&quot;$&quot;* #,##0.00_);_(&quot;$&quot;* \(#,##0.00\);_(&quot;$&quot;* &quot;-&quot;??_);_(@_)"/>
  </numFmts>
  <fonts count="7" x14ac:knownFonts="1">
    <font>
      <sz val="11"/>
      <color theme="1"/>
      <name val="Calibri"/>
      <family val="2"/>
      <scheme val="minor"/>
    </font>
    <font>
      <sz val="11"/>
      <color theme="1"/>
      <name val="Calibri"/>
      <family val="2"/>
      <scheme val="minor"/>
    </font>
    <font>
      <u/>
      <sz val="11"/>
      <color theme="10"/>
      <name val="Calibri"/>
      <family val="2"/>
      <scheme val="minor"/>
    </font>
    <font>
      <sz val="14"/>
      <color theme="0"/>
      <name val="Calibri Light"/>
      <family val="2"/>
      <scheme val="major"/>
    </font>
    <font>
      <sz val="10"/>
      <color theme="1"/>
      <name val="Calibri Light"/>
      <family val="2"/>
      <scheme val="major"/>
    </font>
    <font>
      <sz val="10"/>
      <name val="Calibri"/>
      <family val="2"/>
      <scheme val="minor"/>
    </font>
    <font>
      <u/>
      <sz val="8"/>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cellStyleXfs>
  <cellXfs count="23">
    <xf numFmtId="0" fontId="0" fillId="0" borderId="0" xfId="0"/>
    <xf numFmtId="0" fontId="4" fillId="3" borderId="0" xfId="0" applyFont="1" applyFill="1" applyAlignment="1">
      <alignment horizontal="center" vertical="center" wrapText="1"/>
    </xf>
    <xf numFmtId="0" fontId="4" fillId="3" borderId="0" xfId="0" applyFont="1" applyFill="1" applyAlignment="1">
      <alignment vertical="center" wrapText="1"/>
    </xf>
    <xf numFmtId="14" fontId="4" fillId="3" borderId="0" xfId="0" applyNumberFormat="1" applyFont="1" applyFill="1" applyAlignment="1">
      <alignment horizontal="center" vertical="center" wrapText="1"/>
    </xf>
    <xf numFmtId="44" fontId="4" fillId="3" borderId="0" xfId="1" applyFont="1" applyFill="1" applyAlignment="1">
      <alignment vertical="center" wrapText="1"/>
    </xf>
    <xf numFmtId="10" fontId="4" fillId="3" borderId="0" xfId="0" applyNumberFormat="1" applyFont="1" applyFill="1" applyAlignment="1">
      <alignment horizontal="center"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44" fontId="4" fillId="3" borderId="1" xfId="1" applyFont="1" applyFill="1" applyBorder="1" applyAlignment="1">
      <alignment vertical="center" wrapText="1"/>
    </xf>
    <xf numFmtId="10" fontId="4" fillId="3" borderId="1" xfId="2" applyNumberFormat="1" applyFont="1" applyFill="1" applyBorder="1" applyAlignment="1">
      <alignment horizontal="center" vertical="center" wrapText="1"/>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14" fontId="4" fillId="3" borderId="1" xfId="0" applyNumberFormat="1" applyFont="1" applyFill="1" applyBorder="1" applyAlignment="1">
      <alignment vertical="center" wrapText="1"/>
    </xf>
    <xf numFmtId="3" fontId="4" fillId="3" borderId="1" xfId="5" applyNumberFormat="1" applyFont="1" applyFill="1" applyBorder="1" applyAlignment="1">
      <alignment horizontal="center" vertical="center" wrapText="1"/>
    </xf>
    <xf numFmtId="167" fontId="4" fillId="3" borderId="1" xfId="6" applyFont="1" applyFill="1" applyBorder="1" applyAlignment="1">
      <alignment vertical="center" wrapText="1"/>
    </xf>
    <xf numFmtId="165" fontId="5" fillId="3" borderId="2" xfId="4" applyNumberFormat="1" applyFont="1" applyFill="1" applyBorder="1" applyAlignment="1">
      <alignment vertical="center"/>
    </xf>
    <xf numFmtId="0" fontId="2" fillId="3" borderId="1" xfId="3" applyFill="1" applyBorder="1" applyAlignment="1">
      <alignment vertical="center" wrapText="1"/>
    </xf>
    <xf numFmtId="0" fontId="6" fillId="3" borderId="1" xfId="3" applyFont="1" applyFill="1" applyBorder="1" applyAlignment="1">
      <alignment vertical="center" wrapText="1"/>
    </xf>
    <xf numFmtId="0" fontId="2" fillId="3" borderId="0" xfId="3" applyFill="1" applyBorder="1" applyAlignment="1">
      <alignment vertical="center" wrapText="1"/>
    </xf>
  </cellXfs>
  <cellStyles count="7">
    <cellStyle name="Comma" xfId="5" xr:uid="{218B2261-303F-4F3F-99EB-2D2282EB63F8}"/>
    <cellStyle name="Currency" xfId="6" xr:uid="{46B5B7A9-4A1E-4AE0-A4E3-6FF3AD2408D1}"/>
    <cellStyle name="Currency [0] 2" xfId="4" xr:uid="{BBB0976F-15CC-40BC-8B04-2BEA3F35C222}"/>
    <cellStyle name="Hipervínculo" xfId="3" builtinId="8"/>
    <cellStyle name="Moneda" xfId="1" builtinId="4"/>
    <cellStyle name="Normal" xfId="0" builtinId="0"/>
    <cellStyle name="Porcentaje" xfId="2" builtinId="5"/>
  </cellStyles>
  <dxfs count="2">
    <dxf>
      <font>
        <color theme="0"/>
      </font>
      <fill>
        <patternFill>
          <bgColor rgb="FF7030A0"/>
        </patternFill>
      </fill>
    </dxf>
    <dxf>
      <font>
        <color theme="0"/>
      </font>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5844432" TargetMode="External"/><Relationship Id="rId18" Type="http://schemas.openxmlformats.org/officeDocument/2006/relationships/hyperlink" Target="https://community.secop.gov.co/Public/Tendering/OpportunityDetail/Index?noticeUID=CO1.NTC.5901165" TargetMode="External"/><Relationship Id="rId26" Type="http://schemas.openxmlformats.org/officeDocument/2006/relationships/hyperlink" Target="https://community.secop.gov.co/Public/Tendering/OpportunityDetail/Index?noticeUID=CO1.NTC.5933956" TargetMode="External"/><Relationship Id="rId39" Type="http://schemas.openxmlformats.org/officeDocument/2006/relationships/hyperlink" Target="https://community.secop.gov.co/Public/Tendering/OpportunityDetail/Index?noticeUID=CO1.NTC.5988673" TargetMode="External"/><Relationship Id="rId21" Type="http://schemas.openxmlformats.org/officeDocument/2006/relationships/hyperlink" Target="https://community.secop.gov.co/Public/Tendering/OpportunityDetail/Index?noticeUID=CO1.NTC.5925674" TargetMode="External"/><Relationship Id="rId34" Type="http://schemas.openxmlformats.org/officeDocument/2006/relationships/hyperlink" Target="https://community.secop.gov.co/Public/Tendering/OpportunityDetail/Index?noticeUID=CO1.NTC.5968305" TargetMode="External"/><Relationship Id="rId42" Type="http://schemas.openxmlformats.org/officeDocument/2006/relationships/hyperlink" Target="https://community.secop.gov.co/Public/Tendering/OpportunityDetail/Index?noticeUID=CO1.NTC.5989355" TargetMode="External"/><Relationship Id="rId47" Type="http://schemas.openxmlformats.org/officeDocument/2006/relationships/hyperlink" Target="https://community.secop.gov.co/Public/Tendering/OpportunityDetail/Index?noticeUID=CO1.NTC.6012152" TargetMode="External"/><Relationship Id="rId50" Type="http://schemas.openxmlformats.org/officeDocument/2006/relationships/hyperlink" Target="https://community.secop.gov.co/Public/Tendering/OpportunityDetail/Index?noticeUID=CO1.NTC.6019647" TargetMode="External"/><Relationship Id="rId55" Type="http://schemas.openxmlformats.org/officeDocument/2006/relationships/hyperlink" Target="https://community.secop.gov.co/Public/Tendering/OpportunityDetail/Index?noticeUID=CO1.NTC.6027861" TargetMode="External"/><Relationship Id="rId63" Type="http://schemas.openxmlformats.org/officeDocument/2006/relationships/hyperlink" Target="https://community.secop.gov.co/Public/Tendering/OpportunityDetail/Index?noticeUID=CO1.NTC.6055782" TargetMode="External"/><Relationship Id="rId68" Type="http://schemas.openxmlformats.org/officeDocument/2006/relationships/hyperlink" Target="https://community.secop.gov.co/Public/Tendering/OpportunityDetail/Index?noticeUID=CO1.NTC.6084579" TargetMode="External"/><Relationship Id="rId7" Type="http://schemas.openxmlformats.org/officeDocument/2006/relationships/hyperlink" Target="https://community.secop.gov.co/Public/Tendering/OpportunityDetail/Index?noticeUID=CO1.NTC.5714100" TargetMode="External"/><Relationship Id="rId71" Type="http://schemas.openxmlformats.org/officeDocument/2006/relationships/hyperlink" Target="https://community.secop.gov.co/Public/Tendering/OpportunityDetail/Index?noticeUID=CO1.NTC.6096194" TargetMode="External"/><Relationship Id="rId2" Type="http://schemas.openxmlformats.org/officeDocument/2006/relationships/hyperlink" Target="https://community.secop.gov.co/Public/Tendering/OpportunityDetail/Index?noticeUID=CO1.NTC.5548707" TargetMode="External"/><Relationship Id="rId16" Type="http://schemas.openxmlformats.org/officeDocument/2006/relationships/hyperlink" Target="https://community.secop.gov.co/Public/Tendering/OpportunityDetail/Index?noticeUID=CO1.NTC.5898939" TargetMode="External"/><Relationship Id="rId29" Type="http://schemas.openxmlformats.org/officeDocument/2006/relationships/hyperlink" Target="https://community.secop.gov.co/Public/Tendering/OpportunityDetail/Index?noticeUID=CO1.NTC.5947297" TargetMode="External"/><Relationship Id="rId11" Type="http://schemas.openxmlformats.org/officeDocument/2006/relationships/hyperlink" Target="https://www.colombiacompra.gov.co/tienda-virtual-del-estado-colombiano/ordenes-compra/125112" TargetMode="External"/><Relationship Id="rId24" Type="http://schemas.openxmlformats.org/officeDocument/2006/relationships/hyperlink" Target="https://community.secop.gov.co/Public/Tendering/OpportunityDetail/Index?noticeUID=CO1.NTC.5939991" TargetMode="External"/><Relationship Id="rId32" Type="http://schemas.openxmlformats.org/officeDocument/2006/relationships/hyperlink" Target="https://community.secop.gov.co/Public/Tendering/OpportunityDetail/Index?noticeUID=CO1.NTC.5951704" TargetMode="External"/><Relationship Id="rId37" Type="http://schemas.openxmlformats.org/officeDocument/2006/relationships/hyperlink" Target="https://community.secop.gov.co/Public/Tendering/OpportunityDetail/Index?noticeUID=CO1.NTC.5975503" TargetMode="External"/><Relationship Id="rId40" Type="http://schemas.openxmlformats.org/officeDocument/2006/relationships/hyperlink" Target="https://community.secop.gov.co/Public/Tendering/OpportunityDetail/Index?noticeUID=CO1.NTC.5990404" TargetMode="External"/><Relationship Id="rId45" Type="http://schemas.openxmlformats.org/officeDocument/2006/relationships/hyperlink" Target="https://community.secop.gov.co/Public/Tendering/OpportunityDetail/Index?noticeUID=CO1.NTC.5998057" TargetMode="External"/><Relationship Id="rId53" Type="http://schemas.openxmlformats.org/officeDocument/2006/relationships/hyperlink" Target="https://community.secop.gov.co/Public/Tendering/OpportunityDetail/Index?noticeUID=CO1.NTC.6025852" TargetMode="External"/><Relationship Id="rId58" Type="http://schemas.openxmlformats.org/officeDocument/2006/relationships/hyperlink" Target="https://community.secop.gov.co/Public/Tendering/OpportunityDetail/Index?noticeUID=CO1.NTC.6034312" TargetMode="External"/><Relationship Id="rId66" Type="http://schemas.openxmlformats.org/officeDocument/2006/relationships/hyperlink" Target="https://community.secop.gov.co/Public/Tendering/OpportunityDetail/Index?noticeUID=CO1.NTC.6038910" TargetMode="External"/><Relationship Id="rId74" Type="http://schemas.openxmlformats.org/officeDocument/2006/relationships/hyperlink" Target="https://community.secop.gov.co/Public/Tendering/OpportunityDetail/Index?noticeUID=CO1.NTC.6098032" TargetMode="External"/><Relationship Id="rId5" Type="http://schemas.openxmlformats.org/officeDocument/2006/relationships/hyperlink" Target="https://www.colombiacompra.gov.co/tienda-virtual-del-estado-colombiano/ordenes-compra/124500" TargetMode="External"/><Relationship Id="rId15" Type="http://schemas.openxmlformats.org/officeDocument/2006/relationships/hyperlink" Target="https://community.secop.gov.co/Public/Tendering/OpportunityDetail/Index?noticeUID=CO1.NTC.5889354" TargetMode="External"/><Relationship Id="rId23" Type="http://schemas.openxmlformats.org/officeDocument/2006/relationships/hyperlink" Target="https://community.secop.gov.co/Public/Tendering/OpportunityDetail/Index?noticeUID=CO1.NTC.5929609" TargetMode="External"/><Relationship Id="rId28" Type="http://schemas.openxmlformats.org/officeDocument/2006/relationships/hyperlink" Target="https://community.secop.gov.co/Public/Tendering/OpportunityDetail/Index?noticeUID=CO1.NTC.5938601" TargetMode="External"/><Relationship Id="rId36" Type="http://schemas.openxmlformats.org/officeDocument/2006/relationships/hyperlink" Target="https://community.secop.gov.co/Public/Tendering/OpportunityDetail/Index?noticeUID=CO1.NTC.5970952" TargetMode="External"/><Relationship Id="rId49" Type="http://schemas.openxmlformats.org/officeDocument/2006/relationships/hyperlink" Target="https://community.secop.gov.co/Public/Tendering/OpportunityDetail/Index?noticeUID=CO1.NTC.6012324" TargetMode="External"/><Relationship Id="rId57" Type="http://schemas.openxmlformats.org/officeDocument/2006/relationships/hyperlink" Target="https://community.secop.gov.co/Public/Tendering/OpportunityDetail/Index?noticeUID=CO1.NTC.6031112" TargetMode="External"/><Relationship Id="rId61" Type="http://schemas.openxmlformats.org/officeDocument/2006/relationships/hyperlink" Target="https://community.secop.gov.co/Public/Tendering/OpportunityDetail/Index?noticeUID=CO1.NTC.6034182" TargetMode="External"/><Relationship Id="rId10" Type="http://schemas.openxmlformats.org/officeDocument/2006/relationships/hyperlink" Target="https://www.colombiacompra.gov.co/tienda-virtual-del-estado-colombiano/ordenes-compra/124952" TargetMode="External"/><Relationship Id="rId19" Type="http://schemas.openxmlformats.org/officeDocument/2006/relationships/hyperlink" Target="https://community.secop.gov.co/Public/Tendering/OpportunityDetail/Index?noticeUID=CO1.NTC.5941631" TargetMode="External"/><Relationship Id="rId31" Type="http://schemas.openxmlformats.org/officeDocument/2006/relationships/hyperlink" Target="https://community.secop.gov.co/Public/Tendering/OpportunityDetail/Index?noticeUID=CO1.NTC.5947732" TargetMode="External"/><Relationship Id="rId44" Type="http://schemas.openxmlformats.org/officeDocument/2006/relationships/hyperlink" Target="https://community.secop.gov.co/Public/Tendering/OpportunityDetail/Index?noticeUID=CO1.NTC.5999310" TargetMode="External"/><Relationship Id="rId52" Type="http://schemas.openxmlformats.org/officeDocument/2006/relationships/hyperlink" Target="https://community.secop.gov.co/Public/Tendering/OpportunityDetail/Index?noticeUID=CO1.NTC.6025651" TargetMode="External"/><Relationship Id="rId60" Type="http://schemas.openxmlformats.org/officeDocument/2006/relationships/hyperlink" Target="https://community.secop.gov.co/Public/Tendering/OpportunityDetail/Index?noticeUID=CO1.NTC.6034302" TargetMode="External"/><Relationship Id="rId65" Type="http://schemas.openxmlformats.org/officeDocument/2006/relationships/hyperlink" Target="https://community.secop.gov.co/Public/Tendering/OpportunityDetail/Index?noticeUID=CO1.NTC.6056907" TargetMode="External"/><Relationship Id="rId73" Type="http://schemas.openxmlformats.org/officeDocument/2006/relationships/hyperlink" Target="https://community.secop.gov.co/Public/Tendering/OpportunityDetail/Index?noticeUID=CO1.NTC.6097852" TargetMode="External"/><Relationship Id="rId4" Type="http://schemas.openxmlformats.org/officeDocument/2006/relationships/hyperlink" Target="https://community.secop.gov.co/Public/Tendering/OpportunityDetail/Index?noticeUID=CO1.NTC.5315817" TargetMode="External"/><Relationship Id="rId9" Type="http://schemas.openxmlformats.org/officeDocument/2006/relationships/hyperlink" Target="https://community.secop.gov.co/Public/Tendering/OpportunityDetail/Index?noticeUID=CO1.NTC.5722013" TargetMode="External"/><Relationship Id="rId14" Type="http://schemas.openxmlformats.org/officeDocument/2006/relationships/hyperlink" Target="https://community.secop.gov.co/Public/Tendering/OpportunityDetail/Index?noticeUID=CO1.NTC.5867119" TargetMode="External"/><Relationship Id="rId22" Type="http://schemas.openxmlformats.org/officeDocument/2006/relationships/hyperlink" Target="https://community.secop.gov.co/Public/Tendering/OpportunityDetail/Index?noticeUID=CO1.NTC.5925873" TargetMode="External"/><Relationship Id="rId27" Type="http://schemas.openxmlformats.org/officeDocument/2006/relationships/hyperlink" Target="https://community.secop.gov.co/Public/Tendering/OpportunityDetail/Index?noticeUID=CO1.NTC.5945266" TargetMode="External"/><Relationship Id="rId30" Type="http://schemas.openxmlformats.org/officeDocument/2006/relationships/hyperlink" Target="https://community.secop.gov.co/Public/Tendering/OpportunityDetail/Index?noticeUID=CO1.NTC.5947732" TargetMode="External"/><Relationship Id="rId35" Type="http://schemas.openxmlformats.org/officeDocument/2006/relationships/hyperlink" Target="https://community.secop.gov.co/Public/Tendering/OpportunityDetail/Index?noticeUID=CO1.NTC.5971029" TargetMode="External"/><Relationship Id="rId43" Type="http://schemas.openxmlformats.org/officeDocument/2006/relationships/hyperlink" Target="https://community.secop.gov.co/Public/Tendering/OpportunityDetail/Index?noticeUID=CO1.NTC.6007334" TargetMode="External"/><Relationship Id="rId48" Type="http://schemas.openxmlformats.org/officeDocument/2006/relationships/hyperlink" Target="https://community.secop.gov.co/Public/Tendering/OpportunityDetail/Index?noticeUID=CO1.NTC.6007222" TargetMode="External"/><Relationship Id="rId56" Type="http://schemas.openxmlformats.org/officeDocument/2006/relationships/hyperlink" Target="https://community.secop.gov.co/Public/Tendering/OpportunityDetail/Index?noticeUID=CO1.NTC.6031796" TargetMode="External"/><Relationship Id="rId64" Type="http://schemas.openxmlformats.org/officeDocument/2006/relationships/hyperlink" Target="https://community.secop.gov.co/Public/Tendering/OpportunityDetail/Index?noticeUID=CO1.NTC.6056833" TargetMode="External"/><Relationship Id="rId69" Type="http://schemas.openxmlformats.org/officeDocument/2006/relationships/hyperlink" Target="https://community.secop.gov.co/Public/Tendering/OpportunityDetail/Index?noticeUID=CO1.NTC.6068903" TargetMode="External"/><Relationship Id="rId8" Type="http://schemas.openxmlformats.org/officeDocument/2006/relationships/hyperlink" Target="https://community.secop.gov.co/Public/Tendering/OpportunityDetail/Index?noticeUID=CO1.NTC.5714359" TargetMode="External"/><Relationship Id="rId51" Type="http://schemas.openxmlformats.org/officeDocument/2006/relationships/hyperlink" Target="https://community.secop.gov.co/Public/Tendering/OpportunityDetail/Index?noticeUID=CO1.NTC.6027944" TargetMode="External"/><Relationship Id="rId72" Type="http://schemas.openxmlformats.org/officeDocument/2006/relationships/hyperlink" Target="https://community.secop.gov.co/Public/Tendering/OpportunityDetail/Index?noticeUID=CO1.NTC.6095145" TargetMode="External"/><Relationship Id="rId3" Type="http://schemas.openxmlformats.org/officeDocument/2006/relationships/hyperlink" Target="https://community.secop.gov.co/Public/Tendering/OpportunityDetail/Index?noticeUID=CO1.NTC.5558466" TargetMode="External"/><Relationship Id="rId12" Type="http://schemas.openxmlformats.org/officeDocument/2006/relationships/hyperlink" Target="https://community.secop.gov.co/Public/Tendering/OpportunityDetail/Index?noticeUID=CO1.NTC.5774990" TargetMode="External"/><Relationship Id="rId17" Type="http://schemas.openxmlformats.org/officeDocument/2006/relationships/hyperlink" Target="https://community.secop.gov.co/Public/Tendering/OpportunityDetail/Index?noticeUID=CO1.NTC.5898036" TargetMode="External"/><Relationship Id="rId25" Type="http://schemas.openxmlformats.org/officeDocument/2006/relationships/hyperlink" Target="https://community.secop.gov.co/Public/Tendering/OpportunityDetail/Index?noticeUID=CO1.NTC.5946671" TargetMode="External"/><Relationship Id="rId33" Type="http://schemas.openxmlformats.org/officeDocument/2006/relationships/hyperlink" Target="https://community.secop.gov.co/Public/Tendering/OpportunityDetail/Index?noticeUID=CO1.NTC.5991115" TargetMode="External"/><Relationship Id="rId38" Type="http://schemas.openxmlformats.org/officeDocument/2006/relationships/hyperlink" Target="https://community.secop.gov.co/Public/Tendering/OpportunityDetail/Index?noticeUID=CO1.NTC.5981721" TargetMode="External"/><Relationship Id="rId46" Type="http://schemas.openxmlformats.org/officeDocument/2006/relationships/hyperlink" Target="https://community.secop.gov.co/Public/Tendering/OpportunityDetail/Index?noticeUID=CO1.NTC.6007321" TargetMode="External"/><Relationship Id="rId59" Type="http://schemas.openxmlformats.org/officeDocument/2006/relationships/hyperlink" Target="https://community.secop.gov.co/Public/Tendering/OpportunityDetail/Index?noticeUID=CO1.NTC.6034116" TargetMode="External"/><Relationship Id="rId67" Type="http://schemas.openxmlformats.org/officeDocument/2006/relationships/hyperlink" Target="https://community.secop.gov.co/Public/Tendering/OpportunityDetail/Index?noticeUID=CO1.NTC.6085900" TargetMode="External"/><Relationship Id="rId20" Type="http://schemas.openxmlformats.org/officeDocument/2006/relationships/hyperlink" Target="https://community.secop.gov.co/Public/Tendering/OpportunityDetail/Index?noticeUID=CO1.NTC.5919081" TargetMode="External"/><Relationship Id="rId41" Type="http://schemas.openxmlformats.org/officeDocument/2006/relationships/hyperlink" Target="https://community.secop.gov.co/Public/Tendering/OpportunityDetail/Index?noticeUID=CO1.NTC.5989395" TargetMode="External"/><Relationship Id="rId54" Type="http://schemas.openxmlformats.org/officeDocument/2006/relationships/hyperlink" Target="https://community.secop.gov.co/Public/Tendering/OpportunityDetail/Index?noticeUID=CO1.NTC.6031581" TargetMode="External"/><Relationship Id="rId62" Type="http://schemas.openxmlformats.org/officeDocument/2006/relationships/hyperlink" Target="https://community.secop.gov.co/Public/Tendering/OpportunityDetail/Index?noticeUID=CO1.NTC.6052555" TargetMode="External"/><Relationship Id="rId70" Type="http://schemas.openxmlformats.org/officeDocument/2006/relationships/hyperlink" Target="https://community.secop.gov.co/Public/Tendering/OpportunityDetail/Index?noticeUID=CO1.NTC.6088226" TargetMode="External"/><Relationship Id="rId1" Type="http://schemas.openxmlformats.org/officeDocument/2006/relationships/hyperlink" Target="https://community.secop.gov.co/Public/Tendering/OpportunityDetail/Index?noticeUID=CO1.NTC.5448340" TargetMode="External"/><Relationship Id="rId6" Type="http://schemas.openxmlformats.org/officeDocument/2006/relationships/hyperlink" Target="https://www.colombiacompra.gov.co/tienda-virtual-del-estado-colombiano/ordenes-compra/1245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D0FE8-CD86-472F-9DA6-8503800A3FA8}">
  <dimension ref="B1:O75"/>
  <sheetViews>
    <sheetView tabSelected="1" zoomScale="70" zoomScaleNormal="70" workbookViewId="0">
      <pane xSplit="3" ySplit="1" topLeftCell="D4" activePane="bottomRight" state="frozen"/>
      <selection pane="topRight" activeCell="D1" sqref="D1"/>
      <selection pane="bottomLeft" activeCell="A2" sqref="A2"/>
      <selection pane="bottomRight" activeCell="E7" sqref="E7"/>
    </sheetView>
  </sheetViews>
  <sheetFormatPr baseColWidth="10" defaultRowHeight="12.75" x14ac:dyDescent="0.25"/>
  <cols>
    <col min="1" max="1" width="2.28515625" style="2" customWidth="1"/>
    <col min="2" max="2" width="5" style="1" customWidth="1"/>
    <col min="3" max="3" width="27.7109375" style="1" customWidth="1"/>
    <col min="4" max="4" width="90.140625" style="2" customWidth="1"/>
    <col min="5" max="5" width="38.140625" style="2" customWidth="1"/>
    <col min="6" max="6" width="15.7109375" style="3" customWidth="1"/>
    <col min="7" max="7" width="14.85546875" style="3" customWidth="1"/>
    <col min="8" max="8" width="16" style="3" customWidth="1"/>
    <col min="9" max="9" width="25" style="4" bestFit="1" customWidth="1"/>
    <col min="10" max="10" width="15.140625" style="5" customWidth="1"/>
    <col min="11" max="11" width="21.28515625" style="4" customWidth="1"/>
    <col min="12" max="12" width="27.28515625" style="4" bestFit="1" customWidth="1"/>
    <col min="13" max="13" width="21.7109375" style="1" customWidth="1"/>
    <col min="14" max="14" width="30.28515625" style="4" bestFit="1" customWidth="1"/>
    <col min="15" max="15" width="38.85546875" style="2" customWidth="1"/>
    <col min="16" max="16384" width="11.42578125" style="2"/>
  </cols>
  <sheetData>
    <row r="1" spans="2:15" s="1" customFormat="1" ht="77.25" customHeight="1" x14ac:dyDescent="0.25">
      <c r="B1" s="6" t="s">
        <v>0</v>
      </c>
      <c r="C1" s="6" t="s">
        <v>1</v>
      </c>
      <c r="D1" s="6" t="s">
        <v>2</v>
      </c>
      <c r="E1" s="6" t="s">
        <v>3</v>
      </c>
      <c r="F1" s="7" t="s">
        <v>4</v>
      </c>
      <c r="G1" s="7" t="s">
        <v>5</v>
      </c>
      <c r="H1" s="7" t="s">
        <v>6</v>
      </c>
      <c r="I1" s="8" t="s">
        <v>7</v>
      </c>
      <c r="J1" s="9" t="s">
        <v>8</v>
      </c>
      <c r="K1" s="8" t="s">
        <v>9</v>
      </c>
      <c r="L1" s="8" t="s">
        <v>10</v>
      </c>
      <c r="M1" s="6" t="s">
        <v>11</v>
      </c>
      <c r="N1" s="8" t="s">
        <v>12</v>
      </c>
      <c r="O1" s="6" t="s">
        <v>13</v>
      </c>
    </row>
    <row r="2" spans="2:15" ht="91.5" customHeight="1" x14ac:dyDescent="0.25">
      <c r="B2" s="10">
        <v>1</v>
      </c>
      <c r="C2" s="10">
        <v>124500</v>
      </c>
      <c r="D2" s="14" t="s">
        <v>88</v>
      </c>
      <c r="E2" s="14" t="s">
        <v>160</v>
      </c>
      <c r="F2" s="16">
        <v>45336</v>
      </c>
      <c r="G2" s="11">
        <v>45345</v>
      </c>
      <c r="H2" s="16">
        <v>45648</v>
      </c>
      <c r="I2" s="18">
        <v>317499749.88</v>
      </c>
      <c r="J2" s="13">
        <f>(K2*100%)/I2</f>
        <v>0</v>
      </c>
      <c r="K2" s="19"/>
      <c r="L2" s="12">
        <f>(I2+N2)-K2</f>
        <v>317499749.88</v>
      </c>
      <c r="M2" s="10"/>
      <c r="N2" s="12"/>
      <c r="O2" s="20" t="s">
        <v>234</v>
      </c>
    </row>
    <row r="3" spans="2:15" ht="91.5" customHeight="1" x14ac:dyDescent="0.25">
      <c r="B3" s="10">
        <v>2</v>
      </c>
      <c r="C3" s="10">
        <v>124501</v>
      </c>
      <c r="D3" s="14" t="s">
        <v>89</v>
      </c>
      <c r="E3" s="14" t="s">
        <v>161</v>
      </c>
      <c r="F3" s="16">
        <v>45336</v>
      </c>
      <c r="G3" s="11">
        <v>45374</v>
      </c>
      <c r="H3" s="16">
        <v>45830</v>
      </c>
      <c r="I3" s="18">
        <v>4603629.74</v>
      </c>
      <c r="J3" s="13">
        <f>(K3*100%)/I3</f>
        <v>0</v>
      </c>
      <c r="K3" s="19"/>
      <c r="L3" s="12">
        <f>(I3+N3)-K3</f>
        <v>4603629.74</v>
      </c>
      <c r="M3" s="10"/>
      <c r="N3" s="12"/>
      <c r="O3" s="20" t="s">
        <v>235</v>
      </c>
    </row>
    <row r="4" spans="2:15" ht="91.5" customHeight="1" x14ac:dyDescent="0.25">
      <c r="B4" s="10">
        <v>3</v>
      </c>
      <c r="C4" s="10">
        <v>124952</v>
      </c>
      <c r="D4" s="14" t="s">
        <v>95</v>
      </c>
      <c r="E4" s="14" t="s">
        <v>167</v>
      </c>
      <c r="F4" s="16">
        <v>45345</v>
      </c>
      <c r="G4" s="11">
        <v>45350</v>
      </c>
      <c r="H4" s="16">
        <v>45531</v>
      </c>
      <c r="I4" s="18">
        <v>177838786.72999999</v>
      </c>
      <c r="J4" s="13">
        <f>(K4*100%)/I4</f>
        <v>0</v>
      </c>
      <c r="K4" s="19"/>
      <c r="L4" s="12">
        <f>(I4+N4)-K4</f>
        <v>177838786.72999999</v>
      </c>
      <c r="M4" s="10"/>
      <c r="N4" s="12"/>
      <c r="O4" s="20" t="s">
        <v>241</v>
      </c>
    </row>
    <row r="5" spans="2:15" ht="91.5" customHeight="1" x14ac:dyDescent="0.25">
      <c r="B5" s="10">
        <v>4</v>
      </c>
      <c r="C5" s="10">
        <v>125112</v>
      </c>
      <c r="D5" s="14" t="s">
        <v>96</v>
      </c>
      <c r="E5" s="14" t="s">
        <v>168</v>
      </c>
      <c r="F5" s="16">
        <v>45349</v>
      </c>
      <c r="G5" s="11">
        <v>45364</v>
      </c>
      <c r="H5" s="16">
        <v>45800</v>
      </c>
      <c r="I5" s="18">
        <v>172766598.13999999</v>
      </c>
      <c r="J5" s="13">
        <f>(K5*100%)/I5</f>
        <v>0</v>
      </c>
      <c r="K5" s="19"/>
      <c r="L5" s="12">
        <f>(I5+N5)-K5</f>
        <v>172766598.13999999</v>
      </c>
      <c r="M5" s="10"/>
      <c r="N5" s="12"/>
      <c r="O5" s="20" t="s">
        <v>242</v>
      </c>
    </row>
    <row r="6" spans="2:15" ht="91.5" customHeight="1" x14ac:dyDescent="0.25">
      <c r="B6" s="10">
        <v>5</v>
      </c>
      <c r="C6" s="10" t="s">
        <v>19</v>
      </c>
      <c r="D6" s="14" t="s">
        <v>87</v>
      </c>
      <c r="E6" s="14" t="s">
        <v>159</v>
      </c>
      <c r="F6" s="16">
        <v>45322</v>
      </c>
      <c r="G6" s="11">
        <v>45323</v>
      </c>
      <c r="H6" s="16">
        <v>45657</v>
      </c>
      <c r="I6" s="18">
        <v>198000000</v>
      </c>
      <c r="J6" s="13">
        <f>(K6*100%)/I6</f>
        <v>0</v>
      </c>
      <c r="K6" s="19"/>
      <c r="L6" s="12">
        <f>(I6+N6)-K6</f>
        <v>198000000</v>
      </c>
      <c r="M6" s="10"/>
      <c r="N6" s="12"/>
      <c r="O6" s="20" t="s">
        <v>233</v>
      </c>
    </row>
    <row r="7" spans="2:15" ht="91.5" customHeight="1" x14ac:dyDescent="0.25">
      <c r="B7" s="10">
        <v>6</v>
      </c>
      <c r="C7" s="10" t="s">
        <v>20</v>
      </c>
      <c r="D7" s="14" t="s">
        <v>90</v>
      </c>
      <c r="E7" s="14" t="s">
        <v>162</v>
      </c>
      <c r="F7" s="16">
        <v>45322</v>
      </c>
      <c r="G7" s="11">
        <v>45323</v>
      </c>
      <c r="H7" s="16">
        <v>45657</v>
      </c>
      <c r="I7" s="18">
        <v>242000000</v>
      </c>
      <c r="J7" s="13">
        <f>(K7*100%)/I7</f>
        <v>0</v>
      </c>
      <c r="K7" s="19"/>
      <c r="L7" s="12">
        <f>(I7+N7)-K7</f>
        <v>242000000</v>
      </c>
      <c r="M7" s="10"/>
      <c r="N7" s="12"/>
      <c r="O7" s="20" t="s">
        <v>236</v>
      </c>
    </row>
    <row r="8" spans="2:15" ht="91.5" customHeight="1" x14ac:dyDescent="0.25">
      <c r="B8" s="10">
        <v>7</v>
      </c>
      <c r="C8" s="10" t="s">
        <v>17</v>
      </c>
      <c r="D8" s="14" t="s">
        <v>85</v>
      </c>
      <c r="E8" s="14" t="s">
        <v>157</v>
      </c>
      <c r="F8" s="16">
        <v>45330</v>
      </c>
      <c r="G8" s="11">
        <v>45337</v>
      </c>
      <c r="H8" s="16">
        <v>46196</v>
      </c>
      <c r="I8" s="18">
        <v>0</v>
      </c>
      <c r="J8" s="13" t="e">
        <f>(K8*100%)/I8</f>
        <v>#DIV/0!</v>
      </c>
      <c r="K8" s="19"/>
      <c r="L8" s="12">
        <f>(I8+N8)-K8</f>
        <v>0</v>
      </c>
      <c r="M8" s="10"/>
      <c r="N8" s="12"/>
      <c r="O8" s="20" t="s">
        <v>231</v>
      </c>
    </row>
    <row r="9" spans="2:15" ht="91.5" customHeight="1" x14ac:dyDescent="0.25">
      <c r="B9" s="10">
        <v>8</v>
      </c>
      <c r="C9" s="10" t="s">
        <v>18</v>
      </c>
      <c r="D9" s="14" t="s">
        <v>86</v>
      </c>
      <c r="E9" s="14" t="s">
        <v>158</v>
      </c>
      <c r="F9" s="16">
        <v>45331</v>
      </c>
      <c r="G9" s="11">
        <v>45336</v>
      </c>
      <c r="H9" s="16">
        <v>45548</v>
      </c>
      <c r="I9" s="18">
        <v>578730607</v>
      </c>
      <c r="J9" s="13">
        <f>(K9*100%)/I9</f>
        <v>0</v>
      </c>
      <c r="K9" s="19"/>
      <c r="L9" s="12">
        <f>(I9+N9)-K9</f>
        <v>578730607</v>
      </c>
      <c r="M9" s="10"/>
      <c r="N9" s="12"/>
      <c r="O9" s="21" t="s">
        <v>232</v>
      </c>
    </row>
    <row r="10" spans="2:15" ht="91.5" customHeight="1" x14ac:dyDescent="0.25">
      <c r="B10" s="10">
        <v>9</v>
      </c>
      <c r="C10" s="10" t="s">
        <v>22</v>
      </c>
      <c r="D10" s="14" t="s">
        <v>92</v>
      </c>
      <c r="E10" s="14" t="s">
        <v>164</v>
      </c>
      <c r="F10" s="16">
        <v>45344</v>
      </c>
      <c r="G10" s="11">
        <v>45350</v>
      </c>
      <c r="H10" s="16">
        <v>45715</v>
      </c>
      <c r="I10" s="18">
        <v>168000000</v>
      </c>
      <c r="J10" s="13">
        <f>(K10*100%)/I10</f>
        <v>0</v>
      </c>
      <c r="K10" s="19"/>
      <c r="L10" s="12">
        <f>(I10+N10)-K10</f>
        <v>168000000</v>
      </c>
      <c r="M10" s="10"/>
      <c r="N10" s="12"/>
      <c r="O10" s="20" t="s">
        <v>238</v>
      </c>
    </row>
    <row r="11" spans="2:15" ht="91.5" customHeight="1" x14ac:dyDescent="0.25">
      <c r="B11" s="10">
        <v>10</v>
      </c>
      <c r="C11" s="10" t="s">
        <v>23</v>
      </c>
      <c r="D11" s="14" t="s">
        <v>93</v>
      </c>
      <c r="E11" s="14" t="s">
        <v>165</v>
      </c>
      <c r="F11" s="16">
        <v>45345</v>
      </c>
      <c r="G11" s="11">
        <v>45349</v>
      </c>
      <c r="H11" s="16">
        <v>45637</v>
      </c>
      <c r="I11" s="18">
        <v>55298265</v>
      </c>
      <c r="J11" s="13">
        <f>(K11*100%)/I11</f>
        <v>0</v>
      </c>
      <c r="K11" s="19"/>
      <c r="L11" s="12">
        <f>(I11+N11)-K11</f>
        <v>55298265</v>
      </c>
      <c r="M11" s="10"/>
      <c r="N11" s="12"/>
      <c r="O11" s="20" t="s">
        <v>239</v>
      </c>
    </row>
    <row r="12" spans="2:15" ht="91.5" customHeight="1" x14ac:dyDescent="0.25">
      <c r="B12" s="10">
        <v>11</v>
      </c>
      <c r="C12" s="10" t="s">
        <v>24</v>
      </c>
      <c r="D12" s="14" t="s">
        <v>94</v>
      </c>
      <c r="E12" s="14" t="s">
        <v>166</v>
      </c>
      <c r="F12" s="16">
        <v>45355</v>
      </c>
      <c r="G12" s="11">
        <v>45358</v>
      </c>
      <c r="H12" s="16">
        <v>45602</v>
      </c>
      <c r="I12" s="18">
        <v>112000000</v>
      </c>
      <c r="J12" s="13">
        <f>(K12*100%)/I12</f>
        <v>0</v>
      </c>
      <c r="K12" s="19"/>
      <c r="L12" s="12">
        <f>(I12+N12)-K12</f>
        <v>112000000</v>
      </c>
      <c r="M12" s="10"/>
      <c r="N12" s="12"/>
      <c r="O12" s="20" t="s">
        <v>240</v>
      </c>
    </row>
    <row r="13" spans="2:15" ht="91.5" customHeight="1" x14ac:dyDescent="0.25">
      <c r="B13" s="10">
        <v>12</v>
      </c>
      <c r="C13" s="10" t="s">
        <v>21</v>
      </c>
      <c r="D13" s="14" t="s">
        <v>91</v>
      </c>
      <c r="E13" s="14" t="s">
        <v>163</v>
      </c>
      <c r="F13" s="16">
        <v>45359</v>
      </c>
      <c r="G13" s="11">
        <v>45385</v>
      </c>
      <c r="H13" s="16">
        <v>45749</v>
      </c>
      <c r="I13" s="18">
        <v>900000</v>
      </c>
      <c r="J13" s="13">
        <f>(K13*100%)/I13</f>
        <v>0</v>
      </c>
      <c r="K13" s="19"/>
      <c r="L13" s="12">
        <f>(I13+N13)-K13</f>
        <v>900000</v>
      </c>
      <c r="M13" s="10"/>
      <c r="N13" s="12"/>
      <c r="O13" s="20" t="s">
        <v>237</v>
      </c>
    </row>
    <row r="14" spans="2:15" ht="91.5" customHeight="1" x14ac:dyDescent="0.25">
      <c r="B14" s="10">
        <v>13</v>
      </c>
      <c r="C14" s="10" t="s">
        <v>25</v>
      </c>
      <c r="D14" s="15" t="s">
        <v>97</v>
      </c>
      <c r="E14" s="14" t="s">
        <v>169</v>
      </c>
      <c r="F14" s="16">
        <v>45366</v>
      </c>
      <c r="G14" s="11">
        <v>45371</v>
      </c>
      <c r="H14" s="16">
        <v>45735</v>
      </c>
      <c r="I14" s="18">
        <v>148800000</v>
      </c>
      <c r="J14" s="13">
        <f>(K14*100%)/I14</f>
        <v>0</v>
      </c>
      <c r="K14" s="19"/>
      <c r="L14" s="12">
        <f>(I14+N14)-K14</f>
        <v>148800000</v>
      </c>
      <c r="M14" s="10"/>
      <c r="N14" s="12"/>
      <c r="O14" s="20" t="s">
        <v>243</v>
      </c>
    </row>
    <row r="15" spans="2:15" ht="91.5" customHeight="1" x14ac:dyDescent="0.25">
      <c r="B15" s="10">
        <v>14</v>
      </c>
      <c r="C15" s="10" t="s">
        <v>26</v>
      </c>
      <c r="D15" s="15" t="s">
        <v>98</v>
      </c>
      <c r="E15" s="14" t="s">
        <v>170</v>
      </c>
      <c r="F15" s="16">
        <v>45400</v>
      </c>
      <c r="G15" s="11">
        <v>45407</v>
      </c>
      <c r="H15" s="16">
        <v>45657</v>
      </c>
      <c r="I15" s="18">
        <v>80000000</v>
      </c>
      <c r="J15" s="13">
        <f>(K15*100%)/I15</f>
        <v>0</v>
      </c>
      <c r="K15" s="19"/>
      <c r="L15" s="12">
        <f>(I15+N15)-K15</f>
        <v>80000000</v>
      </c>
      <c r="M15" s="10"/>
      <c r="N15" s="12"/>
      <c r="O15" s="20" t="s">
        <v>244</v>
      </c>
    </row>
    <row r="16" spans="2:15" ht="91.5" customHeight="1" x14ac:dyDescent="0.25">
      <c r="B16" s="10">
        <v>15</v>
      </c>
      <c r="C16" s="10" t="s">
        <v>27</v>
      </c>
      <c r="D16" s="15" t="s">
        <v>99</v>
      </c>
      <c r="E16" s="14" t="s">
        <v>171</v>
      </c>
      <c r="F16" s="16">
        <v>45371</v>
      </c>
      <c r="G16" s="11">
        <v>45373</v>
      </c>
      <c r="H16" s="16">
        <v>45737</v>
      </c>
      <c r="I16" s="18">
        <v>62089560</v>
      </c>
      <c r="J16" s="13">
        <f>(K16*100%)/I16</f>
        <v>0</v>
      </c>
      <c r="K16" s="19"/>
      <c r="L16" s="12">
        <f>(I16+N16)-K16</f>
        <v>62089560</v>
      </c>
      <c r="M16" s="10"/>
      <c r="N16" s="12"/>
      <c r="O16" s="20" t="s">
        <v>245</v>
      </c>
    </row>
    <row r="17" spans="2:15" ht="91.5" customHeight="1" x14ac:dyDescent="0.25">
      <c r="B17" s="10">
        <v>16</v>
      </c>
      <c r="C17" s="10" t="s">
        <v>29</v>
      </c>
      <c r="D17" s="15" t="s">
        <v>101</v>
      </c>
      <c r="E17" s="14" t="s">
        <v>173</v>
      </c>
      <c r="F17" s="16">
        <v>45373</v>
      </c>
      <c r="G17" s="11">
        <v>45383</v>
      </c>
      <c r="H17" s="16">
        <v>45647</v>
      </c>
      <c r="I17" s="18">
        <v>81364329</v>
      </c>
      <c r="J17" s="13">
        <f>(K17*100%)/I17</f>
        <v>0</v>
      </c>
      <c r="K17" s="19"/>
      <c r="L17" s="12">
        <f>(I17+N17)-K17</f>
        <v>81364329</v>
      </c>
      <c r="M17" s="10"/>
      <c r="N17" s="12"/>
      <c r="O17" s="20" t="s">
        <v>247</v>
      </c>
    </row>
    <row r="18" spans="2:15" ht="91.5" customHeight="1" x14ac:dyDescent="0.25">
      <c r="B18" s="10">
        <v>17</v>
      </c>
      <c r="C18" s="10" t="s">
        <v>30</v>
      </c>
      <c r="D18" s="15" t="s">
        <v>102</v>
      </c>
      <c r="E18" s="14" t="s">
        <v>174</v>
      </c>
      <c r="F18" s="16">
        <v>45377</v>
      </c>
      <c r="G18" s="11">
        <v>45384</v>
      </c>
      <c r="H18" s="16">
        <v>45658</v>
      </c>
      <c r="I18" s="18">
        <v>71528202</v>
      </c>
      <c r="J18" s="13">
        <f>(K18*100%)/I18</f>
        <v>0</v>
      </c>
      <c r="K18" s="19"/>
      <c r="L18" s="12">
        <f>(I18+N18)-K18</f>
        <v>71528202</v>
      </c>
      <c r="M18" s="10"/>
      <c r="N18" s="12"/>
      <c r="O18" s="20" t="s">
        <v>248</v>
      </c>
    </row>
    <row r="19" spans="2:15" ht="91.5" customHeight="1" x14ac:dyDescent="0.25">
      <c r="B19" s="10">
        <v>18</v>
      </c>
      <c r="C19" s="10" t="s">
        <v>28</v>
      </c>
      <c r="D19" s="15" t="s">
        <v>100</v>
      </c>
      <c r="E19" s="14" t="s">
        <v>172</v>
      </c>
      <c r="F19" s="16">
        <v>45378</v>
      </c>
      <c r="G19" s="11">
        <v>45384</v>
      </c>
      <c r="H19" s="16">
        <v>45748</v>
      </c>
      <c r="I19" s="18">
        <v>260199440</v>
      </c>
      <c r="J19" s="13">
        <f>(K19*100%)/I19</f>
        <v>0</v>
      </c>
      <c r="K19" s="19"/>
      <c r="L19" s="12">
        <f>(I19+N19)-K19</f>
        <v>260199440</v>
      </c>
      <c r="M19" s="10"/>
      <c r="N19" s="12"/>
      <c r="O19" s="20" t="s">
        <v>246</v>
      </c>
    </row>
    <row r="20" spans="2:15" ht="91.5" customHeight="1" x14ac:dyDescent="0.25">
      <c r="B20" s="10">
        <v>19</v>
      </c>
      <c r="C20" s="10" t="s">
        <v>31</v>
      </c>
      <c r="D20" s="15" t="s">
        <v>103</v>
      </c>
      <c r="E20" s="14" t="s">
        <v>175</v>
      </c>
      <c r="F20" s="16">
        <v>45378</v>
      </c>
      <c r="G20" s="11">
        <v>45383</v>
      </c>
      <c r="H20" s="16">
        <v>45747</v>
      </c>
      <c r="I20" s="18">
        <v>235785000</v>
      </c>
      <c r="J20" s="13">
        <f>(K20*100%)/I20</f>
        <v>0</v>
      </c>
      <c r="K20" s="19"/>
      <c r="L20" s="12">
        <f>(I20+N20)-K20</f>
        <v>235785000</v>
      </c>
      <c r="M20" s="10"/>
      <c r="N20" s="12"/>
      <c r="O20" s="20" t="s">
        <v>249</v>
      </c>
    </row>
    <row r="21" spans="2:15" ht="91.5" customHeight="1" x14ac:dyDescent="0.25">
      <c r="B21" s="10">
        <v>20</v>
      </c>
      <c r="C21" s="10" t="s">
        <v>32</v>
      </c>
      <c r="D21" s="15" t="s">
        <v>104</v>
      </c>
      <c r="E21" s="14" t="s">
        <v>176</v>
      </c>
      <c r="F21" s="16">
        <v>45384</v>
      </c>
      <c r="G21" s="11">
        <v>45386</v>
      </c>
      <c r="H21" s="16">
        <v>45657</v>
      </c>
      <c r="I21" s="18">
        <v>103680000</v>
      </c>
      <c r="J21" s="13">
        <f>(K21*100%)/I21</f>
        <v>0</v>
      </c>
      <c r="K21" s="19"/>
      <c r="L21" s="12">
        <f>(I21+N21)-K21</f>
        <v>103680000</v>
      </c>
      <c r="M21" s="10"/>
      <c r="N21" s="12"/>
      <c r="O21" s="20" t="s">
        <v>250</v>
      </c>
    </row>
    <row r="22" spans="2:15" ht="91.5" customHeight="1" x14ac:dyDescent="0.25">
      <c r="B22" s="10">
        <v>21</v>
      </c>
      <c r="C22" s="10" t="s">
        <v>33</v>
      </c>
      <c r="D22" s="15" t="s">
        <v>105</v>
      </c>
      <c r="E22" s="14" t="s">
        <v>177</v>
      </c>
      <c r="F22" s="16">
        <v>45385</v>
      </c>
      <c r="G22" s="11">
        <v>45390</v>
      </c>
      <c r="H22" s="16">
        <v>45664</v>
      </c>
      <c r="I22" s="18">
        <v>47733741</v>
      </c>
      <c r="J22" s="13">
        <f>(K22*100%)/I22</f>
        <v>0</v>
      </c>
      <c r="K22" s="19"/>
      <c r="L22" s="12">
        <f>(I22+N22)-K22</f>
        <v>47733741</v>
      </c>
      <c r="M22" s="10"/>
      <c r="N22" s="12"/>
      <c r="O22" s="20" t="s">
        <v>251</v>
      </c>
    </row>
    <row r="23" spans="2:15" ht="91.5" customHeight="1" x14ac:dyDescent="0.25">
      <c r="B23" s="10">
        <v>22</v>
      </c>
      <c r="C23" s="10" t="s">
        <v>34</v>
      </c>
      <c r="D23" s="15" t="s">
        <v>106</v>
      </c>
      <c r="E23" s="14" t="s">
        <v>178</v>
      </c>
      <c r="F23" s="16">
        <v>45385</v>
      </c>
      <c r="G23" s="11">
        <v>45390</v>
      </c>
      <c r="H23" s="16">
        <v>45664</v>
      </c>
      <c r="I23" s="18">
        <v>40746141</v>
      </c>
      <c r="J23" s="13">
        <f>(K23*100%)/I23</f>
        <v>0</v>
      </c>
      <c r="K23" s="19"/>
      <c r="L23" s="12">
        <f>(I23+N23)-K23</f>
        <v>40746141</v>
      </c>
      <c r="M23" s="10"/>
      <c r="N23" s="12"/>
      <c r="O23" s="20" t="s">
        <v>252</v>
      </c>
    </row>
    <row r="24" spans="2:15" ht="91.5" customHeight="1" x14ac:dyDescent="0.25">
      <c r="B24" s="10">
        <v>23</v>
      </c>
      <c r="C24" s="10" t="s">
        <v>35</v>
      </c>
      <c r="D24" s="15" t="s">
        <v>107</v>
      </c>
      <c r="E24" s="14" t="s">
        <v>179</v>
      </c>
      <c r="F24" s="16">
        <v>45386</v>
      </c>
      <c r="G24" s="11">
        <v>45390</v>
      </c>
      <c r="H24" s="16">
        <v>45657</v>
      </c>
      <c r="I24" s="18">
        <v>144450000</v>
      </c>
      <c r="J24" s="13">
        <f>(K24*100%)/I24</f>
        <v>0</v>
      </c>
      <c r="K24" s="19"/>
      <c r="L24" s="12">
        <f>(I24+N24)-K24</f>
        <v>144450000</v>
      </c>
      <c r="M24" s="10"/>
      <c r="N24" s="12"/>
      <c r="O24" s="20" t="s">
        <v>253</v>
      </c>
    </row>
    <row r="25" spans="2:15" ht="91.5" customHeight="1" x14ac:dyDescent="0.25">
      <c r="B25" s="10">
        <v>24</v>
      </c>
      <c r="C25" s="10" t="s">
        <v>36</v>
      </c>
      <c r="D25" s="15" t="s">
        <v>108</v>
      </c>
      <c r="E25" s="14" t="s">
        <v>180</v>
      </c>
      <c r="F25" s="16">
        <v>45387</v>
      </c>
      <c r="G25" s="11">
        <v>45392</v>
      </c>
      <c r="H25" s="16">
        <v>45664</v>
      </c>
      <c r="I25" s="18">
        <v>81364329</v>
      </c>
      <c r="J25" s="13">
        <f>(K25*100%)/I25</f>
        <v>0</v>
      </c>
      <c r="K25" s="19"/>
      <c r="L25" s="12">
        <f>(I25+N25)-K25</f>
        <v>81364329</v>
      </c>
      <c r="M25" s="10"/>
      <c r="N25" s="12"/>
      <c r="O25" s="20" t="s">
        <v>254</v>
      </c>
    </row>
    <row r="26" spans="2:15" ht="91.5" customHeight="1" x14ac:dyDescent="0.25">
      <c r="B26" s="10">
        <v>25</v>
      </c>
      <c r="C26" s="10" t="s">
        <v>37</v>
      </c>
      <c r="D26" s="15" t="s">
        <v>109</v>
      </c>
      <c r="E26" s="14" t="s">
        <v>181</v>
      </c>
      <c r="F26" s="16">
        <v>45390</v>
      </c>
      <c r="G26" s="11">
        <v>45392</v>
      </c>
      <c r="H26" s="16">
        <v>45756</v>
      </c>
      <c r="I26" s="18">
        <v>240987000</v>
      </c>
      <c r="J26" s="13">
        <f>(K26*100%)/I26</f>
        <v>0</v>
      </c>
      <c r="K26" s="19"/>
      <c r="L26" s="12">
        <f>(I26+N26)-K26</f>
        <v>240987000</v>
      </c>
      <c r="M26" s="10"/>
      <c r="N26" s="12"/>
      <c r="O26" s="20" t="s">
        <v>255</v>
      </c>
    </row>
    <row r="27" spans="2:15" ht="91.5" customHeight="1" x14ac:dyDescent="0.25">
      <c r="B27" s="10">
        <v>26</v>
      </c>
      <c r="C27" s="10" t="s">
        <v>38</v>
      </c>
      <c r="D27" s="15" t="s">
        <v>110</v>
      </c>
      <c r="E27" s="14" t="s">
        <v>182</v>
      </c>
      <c r="F27" s="16">
        <v>45386</v>
      </c>
      <c r="G27" s="11">
        <v>45391</v>
      </c>
      <c r="H27" s="16">
        <v>45665</v>
      </c>
      <c r="I27" s="18">
        <v>86457735</v>
      </c>
      <c r="J27" s="13">
        <f>(K27*100%)/I27</f>
        <v>0</v>
      </c>
      <c r="K27" s="19"/>
      <c r="L27" s="12">
        <f>(I27+N27)-K27</f>
        <v>86457735</v>
      </c>
      <c r="M27" s="10"/>
      <c r="N27" s="12"/>
      <c r="O27" s="20" t="s">
        <v>256</v>
      </c>
    </row>
    <row r="28" spans="2:15" ht="91.5" customHeight="1" x14ac:dyDescent="0.25">
      <c r="B28" s="10">
        <v>27</v>
      </c>
      <c r="C28" s="10" t="s">
        <v>39</v>
      </c>
      <c r="D28" s="15" t="s">
        <v>94</v>
      </c>
      <c r="E28" s="14" t="s">
        <v>183</v>
      </c>
      <c r="F28" s="16">
        <v>45390</v>
      </c>
      <c r="G28" s="11">
        <v>45391</v>
      </c>
      <c r="H28" s="16">
        <v>45657</v>
      </c>
      <c r="I28" s="18">
        <v>126000000</v>
      </c>
      <c r="J28" s="13">
        <f>(K28*100%)/I28</f>
        <v>0</v>
      </c>
      <c r="K28" s="19"/>
      <c r="L28" s="12">
        <f>(I28+N28)-K28</f>
        <v>126000000</v>
      </c>
      <c r="M28" s="10"/>
      <c r="N28" s="12"/>
      <c r="O28" s="20" t="s">
        <v>257</v>
      </c>
    </row>
    <row r="29" spans="2:15" ht="91.5" customHeight="1" x14ac:dyDescent="0.25">
      <c r="B29" s="10">
        <v>28</v>
      </c>
      <c r="C29" s="10" t="s">
        <v>40</v>
      </c>
      <c r="D29" s="15" t="s">
        <v>111</v>
      </c>
      <c r="E29" s="14" t="s">
        <v>184</v>
      </c>
      <c r="F29" s="16">
        <v>45387</v>
      </c>
      <c r="G29" s="11">
        <v>45392</v>
      </c>
      <c r="H29" s="16">
        <v>45666</v>
      </c>
      <c r="I29" s="18">
        <v>92212911</v>
      </c>
      <c r="J29" s="13">
        <f>(K29*100%)/I29</f>
        <v>0</v>
      </c>
      <c r="K29" s="19"/>
      <c r="L29" s="12">
        <f>(I29+N29)-K29</f>
        <v>92212911</v>
      </c>
      <c r="M29" s="10"/>
      <c r="N29" s="12"/>
      <c r="O29" s="20" t="s">
        <v>258</v>
      </c>
    </row>
    <row r="30" spans="2:15" ht="91.5" customHeight="1" x14ac:dyDescent="0.25">
      <c r="B30" s="10">
        <v>29</v>
      </c>
      <c r="C30" s="10" t="s">
        <v>41</v>
      </c>
      <c r="D30" s="15" t="s">
        <v>112</v>
      </c>
      <c r="E30" s="14" t="s">
        <v>185</v>
      </c>
      <c r="F30" s="16">
        <v>45390</v>
      </c>
      <c r="G30" s="11">
        <v>45392</v>
      </c>
      <c r="H30" s="16">
        <v>45666</v>
      </c>
      <c r="I30" s="18">
        <v>120600000</v>
      </c>
      <c r="J30" s="13">
        <f>(K30*100%)/I30</f>
        <v>0</v>
      </c>
      <c r="K30" s="19"/>
      <c r="L30" s="12">
        <f>(I30+N30)-K30</f>
        <v>120600000</v>
      </c>
      <c r="M30" s="10"/>
      <c r="N30" s="12"/>
      <c r="O30" s="20" t="s">
        <v>259</v>
      </c>
    </row>
    <row r="31" spans="2:15" ht="91.5" customHeight="1" x14ac:dyDescent="0.25">
      <c r="B31" s="10">
        <v>30</v>
      </c>
      <c r="C31" s="10" t="s">
        <v>42</v>
      </c>
      <c r="D31" s="15" t="s">
        <v>113</v>
      </c>
      <c r="E31" s="14" t="s">
        <v>186</v>
      </c>
      <c r="F31" s="16">
        <v>45390</v>
      </c>
      <c r="G31" s="11">
        <v>45391</v>
      </c>
      <c r="H31" s="16">
        <v>45755</v>
      </c>
      <c r="I31" s="18">
        <v>69840000</v>
      </c>
      <c r="J31" s="13">
        <f>(K31*100%)/I31</f>
        <v>0</v>
      </c>
      <c r="K31" s="19"/>
      <c r="L31" s="12">
        <f>(I31+N31)-K31</f>
        <v>69840000</v>
      </c>
      <c r="M31" s="10"/>
      <c r="N31" s="12"/>
      <c r="O31" s="20" t="s">
        <v>260</v>
      </c>
    </row>
    <row r="32" spans="2:15" ht="91.5" customHeight="1" x14ac:dyDescent="0.25">
      <c r="B32" s="10">
        <v>31</v>
      </c>
      <c r="C32" s="10" t="s">
        <v>43</v>
      </c>
      <c r="D32" s="15" t="s">
        <v>114</v>
      </c>
      <c r="E32" s="14" t="s">
        <v>187</v>
      </c>
      <c r="F32" s="16">
        <v>45391</v>
      </c>
      <c r="G32" s="11">
        <v>45393</v>
      </c>
      <c r="H32" s="16">
        <v>45667</v>
      </c>
      <c r="I32" s="18">
        <v>71591499</v>
      </c>
      <c r="J32" s="13">
        <f>(K32*100%)/I32</f>
        <v>0</v>
      </c>
      <c r="K32" s="19"/>
      <c r="L32" s="12">
        <f>(I32+N32)-K32</f>
        <v>71591499</v>
      </c>
      <c r="M32" s="10"/>
      <c r="N32" s="12"/>
      <c r="O32" s="20" t="s">
        <v>260</v>
      </c>
    </row>
    <row r="33" spans="2:15" ht="91.5" customHeight="1" x14ac:dyDescent="0.25">
      <c r="B33" s="10">
        <v>32</v>
      </c>
      <c r="C33" s="10" t="s">
        <v>44</v>
      </c>
      <c r="D33" s="15" t="s">
        <v>115</v>
      </c>
      <c r="E33" s="14" t="s">
        <v>188</v>
      </c>
      <c r="F33" s="16">
        <v>45391</v>
      </c>
      <c r="G33" s="11">
        <v>45393</v>
      </c>
      <c r="H33" s="16">
        <v>45757</v>
      </c>
      <c r="I33" s="18">
        <v>54324000</v>
      </c>
      <c r="J33" s="13">
        <f>(K33*100%)/I33</f>
        <v>0</v>
      </c>
      <c r="K33" s="19"/>
      <c r="L33" s="12">
        <f>(I33+N33)-K33</f>
        <v>54324000</v>
      </c>
      <c r="M33" s="10"/>
      <c r="N33" s="12"/>
      <c r="O33" s="20" t="s">
        <v>261</v>
      </c>
    </row>
    <row r="34" spans="2:15" ht="91.5" customHeight="1" x14ac:dyDescent="0.25">
      <c r="B34" s="10">
        <v>33</v>
      </c>
      <c r="C34" s="10" t="s">
        <v>46</v>
      </c>
      <c r="D34" s="15" t="s">
        <v>117</v>
      </c>
      <c r="E34" s="14" t="s">
        <v>190</v>
      </c>
      <c r="F34" s="16">
        <v>45394</v>
      </c>
      <c r="G34" s="11">
        <v>45397</v>
      </c>
      <c r="H34" s="16">
        <v>45761</v>
      </c>
      <c r="I34" s="18">
        <v>114372720</v>
      </c>
      <c r="J34" s="13">
        <f>(K34*100%)/I34</f>
        <v>0</v>
      </c>
      <c r="K34" s="19"/>
      <c r="L34" s="12">
        <f>(I34+N34)-K34</f>
        <v>114372720</v>
      </c>
      <c r="M34" s="10"/>
      <c r="N34" s="12"/>
      <c r="O34" s="20" t="s">
        <v>263</v>
      </c>
    </row>
    <row r="35" spans="2:15" ht="91.5" customHeight="1" x14ac:dyDescent="0.25">
      <c r="B35" s="10">
        <v>34</v>
      </c>
      <c r="C35" s="10" t="s">
        <v>47</v>
      </c>
      <c r="D35" s="15" t="s">
        <v>118</v>
      </c>
      <c r="E35" s="14" t="s">
        <v>191</v>
      </c>
      <c r="F35" s="16">
        <v>45394</v>
      </c>
      <c r="G35" s="11">
        <v>45397</v>
      </c>
      <c r="H35" s="16">
        <v>45671</v>
      </c>
      <c r="I35" s="18">
        <v>92970135</v>
      </c>
      <c r="J35" s="13">
        <f>(K35*100%)/I35</f>
        <v>0</v>
      </c>
      <c r="K35" s="19"/>
      <c r="L35" s="12">
        <f>(I35+N35)-K35</f>
        <v>92970135</v>
      </c>
      <c r="M35" s="10"/>
      <c r="N35" s="12"/>
      <c r="O35" s="20" t="s">
        <v>264</v>
      </c>
    </row>
    <row r="36" spans="2:15" ht="91.5" customHeight="1" x14ac:dyDescent="0.25">
      <c r="B36" s="10">
        <v>35</v>
      </c>
      <c r="C36" s="10" t="s">
        <v>48</v>
      </c>
      <c r="D36" s="15" t="s">
        <v>15</v>
      </c>
      <c r="E36" s="14" t="s">
        <v>192</v>
      </c>
      <c r="F36" s="16">
        <v>45394</v>
      </c>
      <c r="G36" s="11">
        <v>45397</v>
      </c>
      <c r="H36" s="16">
        <v>45671</v>
      </c>
      <c r="I36" s="18">
        <v>162728667</v>
      </c>
      <c r="J36" s="13">
        <f>(K36*100%)/I36</f>
        <v>0</v>
      </c>
      <c r="K36" s="19"/>
      <c r="L36" s="12">
        <f>(I36+N36)-K36</f>
        <v>162728667</v>
      </c>
      <c r="M36" s="10"/>
      <c r="N36" s="12"/>
      <c r="O36" s="20" t="s">
        <v>265</v>
      </c>
    </row>
    <row r="37" spans="2:15" ht="91.5" customHeight="1" x14ac:dyDescent="0.25">
      <c r="B37" s="10">
        <v>36</v>
      </c>
      <c r="C37" s="10" t="s">
        <v>49</v>
      </c>
      <c r="D37" s="15" t="s">
        <v>119</v>
      </c>
      <c r="E37" s="14" t="s">
        <v>193</v>
      </c>
      <c r="F37" s="16">
        <v>45397</v>
      </c>
      <c r="G37" s="11">
        <v>45399</v>
      </c>
      <c r="H37" s="16">
        <v>45673</v>
      </c>
      <c r="I37" s="18">
        <v>135607221</v>
      </c>
      <c r="J37" s="13">
        <f>(K37*100%)/I37</f>
        <v>0</v>
      </c>
      <c r="K37" s="19"/>
      <c r="L37" s="12">
        <f>(I37+N37)-K37</f>
        <v>135607221</v>
      </c>
      <c r="M37" s="10"/>
      <c r="N37" s="12"/>
      <c r="O37" s="20" t="s">
        <v>266</v>
      </c>
    </row>
    <row r="38" spans="2:15" ht="91.5" customHeight="1" x14ac:dyDescent="0.25">
      <c r="B38" s="10">
        <v>37</v>
      </c>
      <c r="C38" s="10" t="s">
        <v>50</v>
      </c>
      <c r="D38" s="15" t="s">
        <v>120</v>
      </c>
      <c r="E38" s="14" t="s">
        <v>194</v>
      </c>
      <c r="F38" s="16">
        <v>45397</v>
      </c>
      <c r="G38" s="11">
        <v>45401</v>
      </c>
      <c r="H38" s="16">
        <v>45765</v>
      </c>
      <c r="I38" s="18">
        <v>194029212</v>
      </c>
      <c r="J38" s="13">
        <f>(K38*100%)/I38</f>
        <v>0</v>
      </c>
      <c r="K38" s="19"/>
      <c r="L38" s="12">
        <f>(I38+N38)-K38</f>
        <v>194029212</v>
      </c>
      <c r="M38" s="10"/>
      <c r="N38" s="12"/>
      <c r="O38" s="20" t="s">
        <v>267</v>
      </c>
    </row>
    <row r="39" spans="2:15" ht="91.5" customHeight="1" x14ac:dyDescent="0.25">
      <c r="B39" s="10">
        <v>38</v>
      </c>
      <c r="C39" s="10" t="s">
        <v>51</v>
      </c>
      <c r="D39" s="15" t="s">
        <v>121</v>
      </c>
      <c r="E39" s="14" t="s">
        <v>195</v>
      </c>
      <c r="F39" s="16">
        <v>45398</v>
      </c>
      <c r="G39" s="11">
        <v>45404</v>
      </c>
      <c r="H39" s="16">
        <v>45678</v>
      </c>
      <c r="I39" s="18">
        <v>81364329</v>
      </c>
      <c r="J39" s="13">
        <f>(K39*100%)/I39</f>
        <v>0</v>
      </c>
      <c r="K39" s="19"/>
      <c r="L39" s="12">
        <f>(I39+N39)-K39</f>
        <v>81364329</v>
      </c>
      <c r="M39" s="10"/>
      <c r="N39" s="12"/>
      <c r="O39" s="20" t="s">
        <v>268</v>
      </c>
    </row>
    <row r="40" spans="2:15" ht="91.5" customHeight="1" x14ac:dyDescent="0.25">
      <c r="B40" s="10">
        <v>39</v>
      </c>
      <c r="C40" s="10" t="s">
        <v>52</v>
      </c>
      <c r="D40" s="15" t="s">
        <v>122</v>
      </c>
      <c r="E40" s="14" t="s">
        <v>196</v>
      </c>
      <c r="F40" s="16">
        <v>45399</v>
      </c>
      <c r="G40" s="11">
        <v>45404</v>
      </c>
      <c r="H40" s="16">
        <v>45678</v>
      </c>
      <c r="I40" s="18">
        <v>86457735</v>
      </c>
      <c r="J40" s="13">
        <f>(K40*100%)/I40</f>
        <v>0</v>
      </c>
      <c r="K40" s="19"/>
      <c r="L40" s="12">
        <f>(I40+N40)-K40</f>
        <v>86457735</v>
      </c>
      <c r="M40" s="10"/>
      <c r="N40" s="12"/>
      <c r="O40" s="20" t="s">
        <v>269</v>
      </c>
    </row>
    <row r="41" spans="2:15" ht="91.5" customHeight="1" x14ac:dyDescent="0.25">
      <c r="B41" s="10">
        <v>40</v>
      </c>
      <c r="C41" s="10" t="s">
        <v>53</v>
      </c>
      <c r="D41" s="15" t="s">
        <v>123</v>
      </c>
      <c r="E41" s="14" t="s">
        <v>197</v>
      </c>
      <c r="F41" s="16">
        <v>45398</v>
      </c>
      <c r="G41" s="11">
        <v>45400</v>
      </c>
      <c r="H41" s="16">
        <v>45674</v>
      </c>
      <c r="I41" s="18">
        <v>52387893</v>
      </c>
      <c r="J41" s="13">
        <f>(K41*100%)/I41</f>
        <v>0</v>
      </c>
      <c r="K41" s="19"/>
      <c r="L41" s="12">
        <f>(I41+N41)-K41</f>
        <v>52387893</v>
      </c>
      <c r="M41" s="10"/>
      <c r="N41" s="12"/>
      <c r="O41" s="20" t="s">
        <v>270</v>
      </c>
    </row>
    <row r="42" spans="2:15" ht="91.5" customHeight="1" x14ac:dyDescent="0.25">
      <c r="B42" s="10">
        <v>41</v>
      </c>
      <c r="C42" s="10" t="s">
        <v>54</v>
      </c>
      <c r="D42" s="15" t="s">
        <v>124</v>
      </c>
      <c r="E42" s="14" t="s">
        <v>198</v>
      </c>
      <c r="F42" s="16">
        <v>45401</v>
      </c>
      <c r="G42" s="11">
        <v>45406</v>
      </c>
      <c r="H42" s="16">
        <v>45770</v>
      </c>
      <c r="I42" s="18">
        <v>148800000</v>
      </c>
      <c r="J42" s="13">
        <f>(K42*100%)/I42</f>
        <v>0</v>
      </c>
      <c r="K42" s="19"/>
      <c r="L42" s="12">
        <f>(I42+N42)-K42</f>
        <v>148800000</v>
      </c>
      <c r="M42" s="10"/>
      <c r="N42" s="12"/>
      <c r="O42" s="20" t="s">
        <v>271</v>
      </c>
    </row>
    <row r="43" spans="2:15" ht="91.5" customHeight="1" x14ac:dyDescent="0.25">
      <c r="B43" s="10">
        <v>42</v>
      </c>
      <c r="C43" s="10" t="s">
        <v>55</v>
      </c>
      <c r="D43" s="15" t="s">
        <v>125</v>
      </c>
      <c r="E43" s="14" t="s">
        <v>199</v>
      </c>
      <c r="F43" s="16">
        <v>45412</v>
      </c>
      <c r="G43" s="11">
        <v>45415</v>
      </c>
      <c r="H43" s="16">
        <v>45691</v>
      </c>
      <c r="I43" s="18">
        <v>71086914</v>
      </c>
      <c r="J43" s="13">
        <f>(K43*100%)/I43</f>
        <v>0</v>
      </c>
      <c r="K43" s="19"/>
      <c r="L43" s="12">
        <f>(I43+N43)-K43</f>
        <v>71086914</v>
      </c>
      <c r="M43" s="10"/>
      <c r="N43" s="12"/>
      <c r="O43" s="20" t="s">
        <v>272</v>
      </c>
    </row>
    <row r="44" spans="2:15" ht="91.5" customHeight="1" x14ac:dyDescent="0.25">
      <c r="B44" s="10">
        <v>43</v>
      </c>
      <c r="C44" s="10" t="s">
        <v>56</v>
      </c>
      <c r="D44" s="15" t="s">
        <v>126</v>
      </c>
      <c r="E44" s="14" t="s">
        <v>200</v>
      </c>
      <c r="F44" s="16">
        <v>45398</v>
      </c>
      <c r="G44" s="11">
        <v>45401</v>
      </c>
      <c r="H44" s="16">
        <v>45765</v>
      </c>
      <c r="I44" s="18">
        <v>143056992</v>
      </c>
      <c r="J44" s="13">
        <f>(K44*100%)/I44</f>
        <v>0</v>
      </c>
      <c r="K44" s="19"/>
      <c r="L44" s="12">
        <f>(I44+N44)-K44</f>
        <v>143056992</v>
      </c>
      <c r="M44" s="10"/>
      <c r="N44" s="12"/>
      <c r="O44" s="20" t="s">
        <v>273</v>
      </c>
    </row>
    <row r="45" spans="2:15" ht="91.5" customHeight="1" x14ac:dyDescent="0.25">
      <c r="B45" s="10">
        <v>44</v>
      </c>
      <c r="C45" s="10" t="s">
        <v>57</v>
      </c>
      <c r="D45" s="15" t="s">
        <v>127</v>
      </c>
      <c r="E45" s="14" t="s">
        <v>201</v>
      </c>
      <c r="F45" s="16">
        <v>45404</v>
      </c>
      <c r="G45" s="11">
        <v>45406</v>
      </c>
      <c r="H45" s="16">
        <v>45680</v>
      </c>
      <c r="I45" s="18">
        <v>81364329</v>
      </c>
      <c r="J45" s="13">
        <f>(K45*100%)/I45</f>
        <v>0</v>
      </c>
      <c r="K45" s="19"/>
      <c r="L45" s="12">
        <f>(I45+N45)-K45</f>
        <v>81364329</v>
      </c>
      <c r="M45" s="10"/>
      <c r="N45" s="12"/>
      <c r="O45" s="20" t="s">
        <v>274</v>
      </c>
    </row>
    <row r="46" spans="2:15" ht="91.5" customHeight="1" x14ac:dyDescent="0.25">
      <c r="B46" s="10">
        <v>45</v>
      </c>
      <c r="C46" s="10" t="s">
        <v>58</v>
      </c>
      <c r="D46" s="15" t="s">
        <v>128</v>
      </c>
      <c r="E46" s="14" t="s">
        <v>202</v>
      </c>
      <c r="F46" s="16">
        <v>45400</v>
      </c>
      <c r="G46" s="11">
        <v>45405</v>
      </c>
      <c r="H46" s="16">
        <v>45618</v>
      </c>
      <c r="I46" s="18">
        <v>59204880</v>
      </c>
      <c r="J46" s="13">
        <f>(K46*100%)/I46</f>
        <v>0</v>
      </c>
      <c r="K46" s="19"/>
      <c r="L46" s="12">
        <f>(I46+N46)-K46</f>
        <v>59204880</v>
      </c>
      <c r="M46" s="10"/>
      <c r="N46" s="12"/>
      <c r="O46" s="20" t="s">
        <v>275</v>
      </c>
    </row>
    <row r="47" spans="2:15" ht="91.5" customHeight="1" x14ac:dyDescent="0.25">
      <c r="B47" s="10">
        <v>46</v>
      </c>
      <c r="C47" s="10" t="s">
        <v>59</v>
      </c>
      <c r="D47" s="15" t="s">
        <v>129</v>
      </c>
      <c r="E47" s="17" t="s">
        <v>203</v>
      </c>
      <c r="F47" s="16">
        <v>45400</v>
      </c>
      <c r="G47" s="11">
        <v>45401</v>
      </c>
      <c r="H47" s="16">
        <v>45675</v>
      </c>
      <c r="I47" s="18">
        <v>79296300</v>
      </c>
      <c r="J47" s="13">
        <f>(K47*100%)/I47</f>
        <v>0</v>
      </c>
      <c r="K47" s="19"/>
      <c r="L47" s="12">
        <f>(I47+N47)-K47</f>
        <v>79296300</v>
      </c>
      <c r="M47" s="10"/>
      <c r="N47" s="12"/>
      <c r="O47" s="20" t="s">
        <v>276</v>
      </c>
    </row>
    <row r="48" spans="2:15" ht="91.5" customHeight="1" x14ac:dyDescent="0.25">
      <c r="B48" s="10">
        <v>47</v>
      </c>
      <c r="C48" s="10" t="s">
        <v>60</v>
      </c>
      <c r="D48" s="15" t="s">
        <v>130</v>
      </c>
      <c r="E48" s="14" t="s">
        <v>204</v>
      </c>
      <c r="F48" s="16">
        <v>45401</v>
      </c>
      <c r="G48" s="11">
        <v>45405</v>
      </c>
      <c r="H48" s="16">
        <v>45679</v>
      </c>
      <c r="I48" s="18">
        <v>71591499</v>
      </c>
      <c r="J48" s="13">
        <f>(K48*100%)/I48</f>
        <v>0</v>
      </c>
      <c r="K48" s="19"/>
      <c r="L48" s="12">
        <f>(I48+N48)-K48</f>
        <v>71591499</v>
      </c>
      <c r="M48" s="10"/>
      <c r="N48" s="12"/>
      <c r="O48" s="20" t="s">
        <v>277</v>
      </c>
    </row>
    <row r="49" spans="2:15" ht="91.5" customHeight="1" x14ac:dyDescent="0.25">
      <c r="B49" s="10">
        <v>48</v>
      </c>
      <c r="C49" s="10" t="s">
        <v>61</v>
      </c>
      <c r="D49" s="15" t="s">
        <v>131</v>
      </c>
      <c r="E49" s="14" t="s">
        <v>205</v>
      </c>
      <c r="F49" s="16">
        <v>45401</v>
      </c>
      <c r="G49" s="11">
        <v>45405</v>
      </c>
      <c r="H49" s="16">
        <v>45679</v>
      </c>
      <c r="I49" s="18">
        <v>92970135</v>
      </c>
      <c r="J49" s="13">
        <f>(K49*100%)/I49</f>
        <v>0</v>
      </c>
      <c r="K49" s="19"/>
      <c r="L49" s="12">
        <f>(I49+N49)-K49</f>
        <v>92970135</v>
      </c>
      <c r="M49" s="10"/>
      <c r="N49" s="12"/>
      <c r="O49" s="20" t="s">
        <v>278</v>
      </c>
    </row>
    <row r="50" spans="2:15" ht="91.5" customHeight="1" x14ac:dyDescent="0.25">
      <c r="B50" s="10">
        <v>49</v>
      </c>
      <c r="C50" s="10" t="s">
        <v>62</v>
      </c>
      <c r="D50" s="15" t="s">
        <v>132</v>
      </c>
      <c r="E50" s="14" t="s">
        <v>206</v>
      </c>
      <c r="F50" s="16">
        <v>45404</v>
      </c>
      <c r="G50" s="11">
        <v>45406</v>
      </c>
      <c r="H50" s="16">
        <v>45680</v>
      </c>
      <c r="I50" s="18">
        <v>71591499</v>
      </c>
      <c r="J50" s="13">
        <f>(K50*100%)/I50</f>
        <v>0</v>
      </c>
      <c r="K50" s="19"/>
      <c r="L50" s="12">
        <f>(I50+N50)-K50</f>
        <v>71591499</v>
      </c>
      <c r="M50" s="10"/>
      <c r="N50" s="12"/>
      <c r="O50" s="20" t="s">
        <v>279</v>
      </c>
    </row>
    <row r="51" spans="2:15" ht="91.5" customHeight="1" x14ac:dyDescent="0.25">
      <c r="B51" s="10">
        <v>50</v>
      </c>
      <c r="C51" s="10" t="s">
        <v>63</v>
      </c>
      <c r="D51" s="15" t="s">
        <v>133</v>
      </c>
      <c r="E51" s="14" t="s">
        <v>207</v>
      </c>
      <c r="F51" s="16">
        <v>45405</v>
      </c>
      <c r="G51" s="11">
        <v>45408</v>
      </c>
      <c r="H51" s="16">
        <v>45657</v>
      </c>
      <c r="I51" s="18">
        <v>150750000</v>
      </c>
      <c r="J51" s="13">
        <f>(K51*100%)/I51</f>
        <v>0</v>
      </c>
      <c r="K51" s="19"/>
      <c r="L51" s="12">
        <f>(I51+N51)-K51</f>
        <v>150750000</v>
      </c>
      <c r="M51" s="10"/>
      <c r="N51" s="12"/>
      <c r="O51" s="20" t="s">
        <v>280</v>
      </c>
    </row>
    <row r="52" spans="2:15" ht="91.5" customHeight="1" x14ac:dyDescent="0.25">
      <c r="B52" s="10">
        <v>51</v>
      </c>
      <c r="C52" s="10" t="s">
        <v>64</v>
      </c>
      <c r="D52" s="15" t="s">
        <v>134</v>
      </c>
      <c r="E52" s="14" t="s">
        <v>208</v>
      </c>
      <c r="F52" s="16">
        <v>45407</v>
      </c>
      <c r="G52" s="11">
        <v>45412</v>
      </c>
      <c r="H52" s="16">
        <v>45776</v>
      </c>
      <c r="I52" s="18">
        <v>212634720</v>
      </c>
      <c r="J52" s="13">
        <f>(K52*100%)/I52</f>
        <v>0</v>
      </c>
      <c r="K52" s="19"/>
      <c r="L52" s="12">
        <f>(I52+N52)-K52</f>
        <v>212634720</v>
      </c>
      <c r="M52" s="10"/>
      <c r="N52" s="12"/>
      <c r="O52" s="20" t="s">
        <v>281</v>
      </c>
    </row>
    <row r="53" spans="2:15" ht="91.5" customHeight="1" x14ac:dyDescent="0.25">
      <c r="B53" s="10">
        <v>52</v>
      </c>
      <c r="C53" s="10" t="s">
        <v>65</v>
      </c>
      <c r="D53" s="15" t="s">
        <v>135</v>
      </c>
      <c r="E53" s="14" t="s">
        <v>209</v>
      </c>
      <c r="F53" s="16">
        <v>45406</v>
      </c>
      <c r="G53" s="11">
        <v>45408</v>
      </c>
      <c r="H53" s="16">
        <v>45682</v>
      </c>
      <c r="I53" s="18">
        <v>71591499</v>
      </c>
      <c r="J53" s="13">
        <f>(K53*100%)/I53</f>
        <v>0</v>
      </c>
      <c r="K53" s="19"/>
      <c r="L53" s="12">
        <f>(I53+N53)-K53</f>
        <v>71591499</v>
      </c>
      <c r="M53" s="10"/>
      <c r="N53" s="12"/>
      <c r="O53" s="20" t="s">
        <v>282</v>
      </c>
    </row>
    <row r="54" spans="2:15" ht="91.5" customHeight="1" x14ac:dyDescent="0.25">
      <c r="B54" s="10">
        <v>53</v>
      </c>
      <c r="C54" s="10" t="s">
        <v>66</v>
      </c>
      <c r="D54" s="15" t="s">
        <v>14</v>
      </c>
      <c r="E54" s="14" t="s">
        <v>210</v>
      </c>
      <c r="F54" s="16">
        <v>45406</v>
      </c>
      <c r="G54" s="11">
        <v>45411</v>
      </c>
      <c r="H54" s="16">
        <v>45685</v>
      </c>
      <c r="I54" s="18">
        <v>71591499</v>
      </c>
      <c r="J54" s="13">
        <f>(K54*100%)/I54</f>
        <v>0</v>
      </c>
      <c r="K54" s="19"/>
      <c r="L54" s="12">
        <f>(I54+N54)-K54</f>
        <v>71591499</v>
      </c>
      <c r="M54" s="10"/>
      <c r="N54" s="12"/>
      <c r="O54" s="20" t="s">
        <v>283</v>
      </c>
    </row>
    <row r="55" spans="2:15" ht="91.5" customHeight="1" x14ac:dyDescent="0.25">
      <c r="B55" s="10">
        <v>54</v>
      </c>
      <c r="C55" s="10" t="s">
        <v>67</v>
      </c>
      <c r="D55" s="15" t="s">
        <v>136</v>
      </c>
      <c r="E55" s="14" t="s">
        <v>211</v>
      </c>
      <c r="F55" s="16">
        <v>45411</v>
      </c>
      <c r="G55" s="11">
        <v>45414</v>
      </c>
      <c r="H55" s="16">
        <v>45659</v>
      </c>
      <c r="I55" s="18">
        <v>152631000</v>
      </c>
      <c r="J55" s="13">
        <f>(K55*100%)/I55</f>
        <v>0</v>
      </c>
      <c r="K55" s="19"/>
      <c r="L55" s="12">
        <f>(I55+N55)-K55</f>
        <v>152631000</v>
      </c>
      <c r="M55" s="10"/>
      <c r="N55" s="12"/>
      <c r="O55" s="20" t="s">
        <v>284</v>
      </c>
    </row>
    <row r="56" spans="2:15" ht="91.5" customHeight="1" x14ac:dyDescent="0.25">
      <c r="B56" s="10">
        <v>55</v>
      </c>
      <c r="C56" s="10" t="s">
        <v>68</v>
      </c>
      <c r="D56" s="15" t="s">
        <v>137</v>
      </c>
      <c r="E56" s="14" t="s">
        <v>212</v>
      </c>
      <c r="F56" s="16">
        <v>45407</v>
      </c>
      <c r="G56" s="11">
        <v>45418</v>
      </c>
      <c r="H56" s="16">
        <v>45693</v>
      </c>
      <c r="I56" s="18">
        <v>71591499</v>
      </c>
      <c r="J56" s="13">
        <f>(K56*100%)/I56</f>
        <v>0</v>
      </c>
      <c r="K56" s="19"/>
      <c r="L56" s="12">
        <f>(I56+N56)-K56</f>
        <v>71591499</v>
      </c>
      <c r="M56" s="10"/>
      <c r="N56" s="12"/>
      <c r="O56" s="20" t="s">
        <v>285</v>
      </c>
    </row>
    <row r="57" spans="2:15" ht="91.5" customHeight="1" x14ac:dyDescent="0.25">
      <c r="B57" s="10">
        <v>56</v>
      </c>
      <c r="C57" s="10" t="s">
        <v>69</v>
      </c>
      <c r="D57" s="15" t="s">
        <v>138</v>
      </c>
      <c r="E57" s="14" t="s">
        <v>213</v>
      </c>
      <c r="F57" s="16">
        <v>45407</v>
      </c>
      <c r="G57" s="11">
        <v>45412</v>
      </c>
      <c r="H57" s="16">
        <v>45686</v>
      </c>
      <c r="I57" s="18">
        <v>85779450</v>
      </c>
      <c r="J57" s="13">
        <f>(K57*100%)/I57</f>
        <v>0</v>
      </c>
      <c r="K57" s="19"/>
      <c r="L57" s="12">
        <f>(I57+N57)-K57</f>
        <v>85779450</v>
      </c>
      <c r="M57" s="10"/>
      <c r="N57" s="12"/>
      <c r="O57" s="20" t="s">
        <v>286</v>
      </c>
    </row>
    <row r="58" spans="2:15" ht="91.5" customHeight="1" x14ac:dyDescent="0.25">
      <c r="B58" s="10">
        <v>57</v>
      </c>
      <c r="C58" s="10" t="s">
        <v>70</v>
      </c>
      <c r="D58" s="15" t="s">
        <v>139</v>
      </c>
      <c r="E58" s="14" t="s">
        <v>214</v>
      </c>
      <c r="F58" s="16">
        <v>45407</v>
      </c>
      <c r="G58" s="11">
        <v>45411</v>
      </c>
      <c r="H58" s="16">
        <v>45775</v>
      </c>
      <c r="I58" s="18">
        <v>325314360</v>
      </c>
      <c r="J58" s="13">
        <f>(K58*100%)/I58</f>
        <v>0</v>
      </c>
      <c r="K58" s="19"/>
      <c r="L58" s="12">
        <f>(I58+N58)-K58</f>
        <v>325314360</v>
      </c>
      <c r="M58" s="10"/>
      <c r="N58" s="12"/>
      <c r="O58" s="20" t="s">
        <v>287</v>
      </c>
    </row>
    <row r="59" spans="2:15" ht="91.5" customHeight="1" x14ac:dyDescent="0.25">
      <c r="B59" s="10">
        <v>58</v>
      </c>
      <c r="C59" s="10" t="s">
        <v>71</v>
      </c>
      <c r="D59" s="15" t="s">
        <v>140</v>
      </c>
      <c r="E59" s="14" t="s">
        <v>215</v>
      </c>
      <c r="F59" s="16">
        <v>45407</v>
      </c>
      <c r="G59" s="11">
        <v>45408</v>
      </c>
      <c r="H59" s="16">
        <v>45682</v>
      </c>
      <c r="I59" s="18">
        <v>40746141</v>
      </c>
      <c r="J59" s="13">
        <f>(K59*100%)/I59</f>
        <v>0</v>
      </c>
      <c r="K59" s="19"/>
      <c r="L59" s="12">
        <f>(I59+N59)-K59</f>
        <v>40746141</v>
      </c>
      <c r="M59" s="10"/>
      <c r="N59" s="12"/>
      <c r="O59" s="20" t="s">
        <v>288</v>
      </c>
    </row>
    <row r="60" spans="2:15" ht="91.5" customHeight="1" x14ac:dyDescent="0.25">
      <c r="B60" s="10">
        <v>59</v>
      </c>
      <c r="C60" s="10" t="s">
        <v>72</v>
      </c>
      <c r="D60" s="15" t="s">
        <v>141</v>
      </c>
      <c r="E60" s="14" t="s">
        <v>216</v>
      </c>
      <c r="F60" s="16">
        <v>45407</v>
      </c>
      <c r="G60" s="11">
        <v>45408</v>
      </c>
      <c r="H60" s="16">
        <v>45682</v>
      </c>
      <c r="I60" s="18">
        <v>135607221</v>
      </c>
      <c r="J60" s="13">
        <f>(K60*100%)/I60</f>
        <v>0</v>
      </c>
      <c r="K60" s="19"/>
      <c r="L60" s="12">
        <f>(I60+N60)-K60</f>
        <v>135607221</v>
      </c>
      <c r="M60" s="10"/>
      <c r="N60" s="12"/>
      <c r="O60" s="20" t="s">
        <v>289</v>
      </c>
    </row>
    <row r="61" spans="2:15" ht="91.5" customHeight="1" x14ac:dyDescent="0.25">
      <c r="B61" s="10">
        <v>60</v>
      </c>
      <c r="C61" s="10" t="s">
        <v>73</v>
      </c>
      <c r="D61" s="15" t="s">
        <v>16</v>
      </c>
      <c r="E61" s="14" t="s">
        <v>217</v>
      </c>
      <c r="F61" s="16">
        <v>45408</v>
      </c>
      <c r="G61" s="11">
        <v>45413</v>
      </c>
      <c r="H61" s="16">
        <v>45777</v>
      </c>
      <c r="I61" s="18">
        <v>141372000</v>
      </c>
      <c r="J61" s="13">
        <f>(K61*100%)/I61</f>
        <v>0</v>
      </c>
      <c r="K61" s="19"/>
      <c r="L61" s="12">
        <f>(I61+N61)-K61</f>
        <v>141372000</v>
      </c>
      <c r="M61" s="10"/>
      <c r="N61" s="12"/>
      <c r="O61" s="20" t="s">
        <v>290</v>
      </c>
    </row>
    <row r="62" spans="2:15" ht="91.5" customHeight="1" x14ac:dyDescent="0.25">
      <c r="B62" s="10">
        <v>61</v>
      </c>
      <c r="C62" s="10" t="s">
        <v>74</v>
      </c>
      <c r="D62" s="15" t="s">
        <v>142</v>
      </c>
      <c r="E62" s="14" t="s">
        <v>218</v>
      </c>
      <c r="F62" s="16">
        <v>45407</v>
      </c>
      <c r="G62" s="11">
        <v>45412</v>
      </c>
      <c r="H62" s="16">
        <v>45686</v>
      </c>
      <c r="I62" s="18">
        <v>69850512</v>
      </c>
      <c r="J62" s="13">
        <f>(K62*100%)/I62</f>
        <v>0</v>
      </c>
      <c r="K62" s="19"/>
      <c r="L62" s="12">
        <f>(I62+N62)-K62</f>
        <v>69850512</v>
      </c>
      <c r="M62" s="10"/>
      <c r="N62" s="12"/>
      <c r="O62" s="20" t="s">
        <v>291</v>
      </c>
    </row>
    <row r="63" spans="2:15" ht="91.5" customHeight="1" x14ac:dyDescent="0.25">
      <c r="B63" s="10">
        <v>62</v>
      </c>
      <c r="C63" s="10" t="s">
        <v>75</v>
      </c>
      <c r="D63" s="15" t="s">
        <v>143</v>
      </c>
      <c r="E63" s="14" t="s">
        <v>219</v>
      </c>
      <c r="F63" s="16">
        <v>45407</v>
      </c>
      <c r="G63" s="11">
        <v>45411</v>
      </c>
      <c r="H63" s="16">
        <v>45685</v>
      </c>
      <c r="I63" s="18">
        <v>40746141</v>
      </c>
      <c r="J63" s="13">
        <f>(K63*100%)/I63</f>
        <v>0</v>
      </c>
      <c r="K63" s="19"/>
      <c r="L63" s="12">
        <f>(I63+N63)-K63</f>
        <v>40746141</v>
      </c>
      <c r="M63" s="10"/>
      <c r="N63" s="12"/>
      <c r="O63" s="20" t="s">
        <v>292</v>
      </c>
    </row>
    <row r="64" spans="2:15" ht="91.5" customHeight="1" x14ac:dyDescent="0.25">
      <c r="B64" s="10">
        <v>63</v>
      </c>
      <c r="C64" s="10" t="s">
        <v>76</v>
      </c>
      <c r="D64" s="15" t="s">
        <v>144</v>
      </c>
      <c r="E64" s="14" t="s">
        <v>220</v>
      </c>
      <c r="F64" s="16">
        <v>45412</v>
      </c>
      <c r="G64" s="11">
        <v>45418</v>
      </c>
      <c r="H64" s="16">
        <v>45782</v>
      </c>
      <c r="I64" s="18">
        <v>107650728</v>
      </c>
      <c r="J64" s="13">
        <f>(K64*100%)/I64</f>
        <v>0</v>
      </c>
      <c r="K64" s="19"/>
      <c r="L64" s="12">
        <f>(I64+N64)-K64</f>
        <v>107650728</v>
      </c>
      <c r="M64" s="10"/>
      <c r="N64" s="12"/>
      <c r="O64" s="20" t="s">
        <v>293</v>
      </c>
    </row>
    <row r="65" spans="2:15" ht="91.5" customHeight="1" x14ac:dyDescent="0.25">
      <c r="B65" s="10">
        <v>64</v>
      </c>
      <c r="C65" s="10" t="s">
        <v>77</v>
      </c>
      <c r="D65" s="15" t="s">
        <v>145</v>
      </c>
      <c r="E65" s="14" t="s">
        <v>221</v>
      </c>
      <c r="F65" s="16">
        <v>45414</v>
      </c>
      <c r="G65" s="11">
        <v>45418</v>
      </c>
      <c r="H65" s="16">
        <v>45779</v>
      </c>
      <c r="I65" s="18">
        <v>40746141</v>
      </c>
      <c r="J65" s="13">
        <f>(K65*100%)/I65</f>
        <v>0</v>
      </c>
      <c r="K65" s="19"/>
      <c r="L65" s="12">
        <f>(I65+N65)-K65</f>
        <v>40746141</v>
      </c>
      <c r="M65" s="10"/>
      <c r="N65" s="12"/>
      <c r="O65" s="20" t="s">
        <v>294</v>
      </c>
    </row>
    <row r="66" spans="2:15" ht="91.5" customHeight="1" x14ac:dyDescent="0.25">
      <c r="B66" s="10">
        <v>65</v>
      </c>
      <c r="C66" s="10" t="s">
        <v>78</v>
      </c>
      <c r="D66" s="15" t="s">
        <v>146</v>
      </c>
      <c r="E66" s="14" t="s">
        <v>222</v>
      </c>
      <c r="F66" s="16">
        <v>45414</v>
      </c>
      <c r="G66" s="11">
        <v>45419</v>
      </c>
      <c r="H66" s="16">
        <v>45694</v>
      </c>
      <c r="I66" s="18">
        <v>52387893</v>
      </c>
      <c r="J66" s="13">
        <f>(K66*100%)/I66</f>
        <v>0</v>
      </c>
      <c r="K66" s="19"/>
      <c r="L66" s="12">
        <f>(I66+N66)-K66</f>
        <v>52387893</v>
      </c>
      <c r="M66" s="10"/>
      <c r="N66" s="12"/>
      <c r="O66" s="20" t="s">
        <v>295</v>
      </c>
    </row>
    <row r="67" spans="2:15" ht="91.5" customHeight="1" x14ac:dyDescent="0.25">
      <c r="B67" s="10">
        <v>66</v>
      </c>
      <c r="C67" s="10" t="s">
        <v>79</v>
      </c>
      <c r="D67" s="15" t="s">
        <v>147</v>
      </c>
      <c r="E67" s="14" t="s">
        <v>223</v>
      </c>
      <c r="F67" s="16">
        <v>45419</v>
      </c>
      <c r="G67" s="11"/>
      <c r="H67" s="16"/>
      <c r="I67" s="18">
        <v>59523000</v>
      </c>
      <c r="J67" s="13">
        <f>(K67*100%)/I67</f>
        <v>0</v>
      </c>
      <c r="K67" s="19"/>
      <c r="L67" s="12">
        <f>(I67+N67)-K67</f>
        <v>59523000</v>
      </c>
      <c r="M67" s="10"/>
      <c r="N67" s="12"/>
      <c r="O67" s="20" t="s">
        <v>296</v>
      </c>
    </row>
    <row r="68" spans="2:15" ht="91.5" customHeight="1" x14ac:dyDescent="0.25">
      <c r="B68" s="10">
        <v>67</v>
      </c>
      <c r="C68" s="10" t="s">
        <v>153</v>
      </c>
      <c r="D68" s="15" t="s">
        <v>155</v>
      </c>
      <c r="E68" s="14" t="s">
        <v>224</v>
      </c>
      <c r="F68" s="16">
        <v>45420</v>
      </c>
      <c r="G68" s="11"/>
      <c r="H68" s="16"/>
      <c r="I68" s="18">
        <v>142380000</v>
      </c>
      <c r="J68" s="13">
        <f>(K68*100%)/I68</f>
        <v>0</v>
      </c>
      <c r="K68" s="19"/>
      <c r="L68" s="12">
        <f>(I68+N68)-K68</f>
        <v>142380000</v>
      </c>
      <c r="M68" s="10"/>
      <c r="N68" s="12"/>
      <c r="O68" s="20" t="s">
        <v>297</v>
      </c>
    </row>
    <row r="69" spans="2:15" ht="91.5" customHeight="1" x14ac:dyDescent="0.25">
      <c r="B69" s="10">
        <v>68</v>
      </c>
      <c r="C69" s="10" t="s">
        <v>80</v>
      </c>
      <c r="D69" s="15" t="s">
        <v>148</v>
      </c>
      <c r="E69" s="14" t="s">
        <v>225</v>
      </c>
      <c r="F69" s="16">
        <v>45420</v>
      </c>
      <c r="G69" s="11"/>
      <c r="H69" s="16"/>
      <c r="I69" s="18">
        <v>47733741</v>
      </c>
      <c r="J69" s="13">
        <f>(K69*100%)/I69</f>
        <v>0</v>
      </c>
      <c r="K69" s="19"/>
      <c r="L69" s="12">
        <f>(I69+N69)-K69</f>
        <v>47733741</v>
      </c>
      <c r="M69" s="10"/>
      <c r="N69" s="12"/>
      <c r="O69" s="22" t="s">
        <v>298</v>
      </c>
    </row>
    <row r="70" spans="2:15" ht="91.5" customHeight="1" x14ac:dyDescent="0.25">
      <c r="B70" s="10">
        <v>69</v>
      </c>
      <c r="C70" s="10" t="s">
        <v>81</v>
      </c>
      <c r="D70" s="15" t="s">
        <v>149</v>
      </c>
      <c r="E70" s="14" t="s">
        <v>226</v>
      </c>
      <c r="F70" s="16">
        <v>45415</v>
      </c>
      <c r="G70" s="11"/>
      <c r="H70" s="16"/>
      <c r="I70" s="18">
        <v>103959840</v>
      </c>
      <c r="J70" s="13">
        <f>(K70*100%)/I70</f>
        <v>0</v>
      </c>
      <c r="K70" s="19"/>
      <c r="L70" s="12">
        <f>(I70+N70)-K70</f>
        <v>103959840</v>
      </c>
      <c r="M70" s="10"/>
      <c r="N70" s="12"/>
      <c r="O70" s="20" t="s">
        <v>299</v>
      </c>
    </row>
    <row r="71" spans="2:15" ht="91.5" customHeight="1" x14ac:dyDescent="0.25">
      <c r="B71" s="10">
        <v>70</v>
      </c>
      <c r="C71" s="10" t="s">
        <v>45</v>
      </c>
      <c r="D71" s="15" t="s">
        <v>116</v>
      </c>
      <c r="E71" s="14" t="s">
        <v>189</v>
      </c>
      <c r="F71" s="16">
        <v>45415</v>
      </c>
      <c r="G71" s="11"/>
      <c r="H71" s="16"/>
      <c r="I71" s="18">
        <v>4860000</v>
      </c>
      <c r="J71" s="13">
        <f>(K71*100%)/I71</f>
        <v>0</v>
      </c>
      <c r="K71" s="19"/>
      <c r="L71" s="12">
        <f>(I71+N71)-K71</f>
        <v>4860000</v>
      </c>
      <c r="M71" s="10"/>
      <c r="N71" s="12"/>
      <c r="O71" s="20" t="s">
        <v>262</v>
      </c>
    </row>
    <row r="72" spans="2:15" ht="91.5" customHeight="1" x14ac:dyDescent="0.25">
      <c r="B72" s="10">
        <v>71</v>
      </c>
      <c r="C72" s="10" t="s">
        <v>154</v>
      </c>
      <c r="D72" s="15" t="s">
        <v>156</v>
      </c>
      <c r="E72" s="14" t="s">
        <v>227</v>
      </c>
      <c r="F72" s="16">
        <v>45419</v>
      </c>
      <c r="G72" s="11"/>
      <c r="H72" s="16"/>
      <c r="I72" s="18">
        <v>55298265</v>
      </c>
      <c r="J72" s="13">
        <f>(K72*100%)/I72</f>
        <v>0</v>
      </c>
      <c r="K72" s="19"/>
      <c r="L72" s="12">
        <f>(I72+N72)-K72</f>
        <v>55298265</v>
      </c>
      <c r="M72" s="10"/>
      <c r="N72" s="12"/>
      <c r="O72" s="20" t="s">
        <v>300</v>
      </c>
    </row>
    <row r="73" spans="2:15" ht="91.5" customHeight="1" x14ac:dyDescent="0.25">
      <c r="B73" s="10">
        <v>72</v>
      </c>
      <c r="C73" s="10" t="s">
        <v>82</v>
      </c>
      <c r="D73" s="15" t="s">
        <v>150</v>
      </c>
      <c r="E73" s="14" t="s">
        <v>228</v>
      </c>
      <c r="F73" s="16">
        <v>45420</v>
      </c>
      <c r="G73" s="11"/>
      <c r="H73" s="16"/>
      <c r="I73" s="18">
        <v>71591499</v>
      </c>
      <c r="J73" s="13">
        <f>(K73*100%)/I73</f>
        <v>0</v>
      </c>
      <c r="K73" s="19"/>
      <c r="L73" s="12">
        <f>(I73+N73)-K73</f>
        <v>71591499</v>
      </c>
      <c r="M73" s="10"/>
      <c r="N73" s="12"/>
      <c r="O73" s="20" t="s">
        <v>301</v>
      </c>
    </row>
    <row r="74" spans="2:15" ht="91.5" customHeight="1" x14ac:dyDescent="0.25">
      <c r="B74" s="10">
        <v>73</v>
      </c>
      <c r="C74" s="10" t="s">
        <v>83</v>
      </c>
      <c r="D74" s="15" t="s">
        <v>151</v>
      </c>
      <c r="E74" s="14" t="s">
        <v>229</v>
      </c>
      <c r="F74" s="16">
        <v>45420</v>
      </c>
      <c r="G74" s="11"/>
      <c r="H74" s="16"/>
      <c r="I74" s="18">
        <v>55125000</v>
      </c>
      <c r="J74" s="13">
        <f>(K74*100%)/I74</f>
        <v>0</v>
      </c>
      <c r="K74" s="19"/>
      <c r="L74" s="12">
        <f>(I74+N74)-K74</f>
        <v>55125000</v>
      </c>
      <c r="M74" s="10"/>
      <c r="N74" s="12"/>
      <c r="O74" s="20" t="s">
        <v>302</v>
      </c>
    </row>
    <row r="75" spans="2:15" ht="91.5" customHeight="1" x14ac:dyDescent="0.25">
      <c r="B75" s="10">
        <v>74</v>
      </c>
      <c r="C75" s="10" t="s">
        <v>84</v>
      </c>
      <c r="D75" s="15" t="s">
        <v>152</v>
      </c>
      <c r="E75" s="14" t="s">
        <v>230</v>
      </c>
      <c r="F75" s="16">
        <v>45420</v>
      </c>
      <c r="G75" s="11"/>
      <c r="H75" s="16"/>
      <c r="I75" s="18">
        <v>55125000</v>
      </c>
      <c r="J75" s="13">
        <f>(K75*100%)/I75</f>
        <v>0</v>
      </c>
      <c r="K75" s="19"/>
      <c r="L75" s="12">
        <f>(I75+N75)-K75</f>
        <v>55125000</v>
      </c>
      <c r="M75" s="10"/>
      <c r="N75" s="12"/>
      <c r="O75" s="20" t="s">
        <v>303</v>
      </c>
    </row>
  </sheetData>
  <sheetProtection algorithmName="SHA-512" hashValue="5fUh3EibUL99f+HqxwtdiNZ7ywvHcGDQdtOO8Dm23a4aIj6WJYvtMOXOqtr6dyPVhySNyOSqkgAK8RqiLimydQ==" saltValue="pNnz+mlVjG2Nz0+BigE0fA==" spinCount="100000" sheet="1" objects="1" scenarios="1" formatCells="0" formatColumns="0" formatRows="0" insertHyperlinks="0"/>
  <autoFilter ref="B1:O75" xr:uid="{2ADD0FE8-CD86-472F-9DA6-8503800A3FA8}">
    <sortState xmlns:xlrd2="http://schemas.microsoft.com/office/spreadsheetml/2017/richdata2" ref="B2:O75">
      <sortCondition ref="C1:C75"/>
    </sortState>
  </autoFilter>
  <conditionalFormatting sqref="C2:C75">
    <cfRule type="duplicateValues" dxfId="1" priority="1"/>
  </conditionalFormatting>
  <conditionalFormatting sqref="C76:C1048576 C1">
    <cfRule type="duplicateValues" dxfId="0" priority="10"/>
  </conditionalFormatting>
  <hyperlinks>
    <hyperlink ref="O9" r:id="rId1" xr:uid="{BED5F7C5-3BDB-47C0-9211-3616344C3AB1}"/>
    <hyperlink ref="O6" r:id="rId2" xr:uid="{151F6E9C-B8E7-4BCC-89E1-37E4BB6AFA17}"/>
    <hyperlink ref="O7" r:id="rId3" xr:uid="{41D6895B-FD40-472C-931C-B0067C0CD83D}"/>
    <hyperlink ref="O8" r:id="rId4" xr:uid="{F5ECF148-F226-4905-B403-93626FD8B455}"/>
    <hyperlink ref="O2" r:id="rId5" xr:uid="{0E286B1F-E79A-4B3E-84D8-F4BA3A020671}"/>
    <hyperlink ref="O3" r:id="rId6" xr:uid="{EBAB3EBB-E1C2-420C-8088-ED9FFF23D075}"/>
    <hyperlink ref="O13" r:id="rId7" xr:uid="{7B4490AB-61AD-49B5-8288-ED8A04EC219C}"/>
    <hyperlink ref="O10" r:id="rId8" xr:uid="{3667D026-D855-40D7-ACFB-64AB8E7BD087}"/>
    <hyperlink ref="O11" r:id="rId9" xr:uid="{47D0E5B9-23B9-445C-AA11-1156916236CA}"/>
    <hyperlink ref="O4" r:id="rId10" xr:uid="{085A9EDF-AAAC-45A7-A9CA-B8ED06942C16}"/>
    <hyperlink ref="O5" r:id="rId11" xr:uid="{CF1F2C06-B809-4C4F-A175-6D7C508E8BE5}"/>
    <hyperlink ref="O12" r:id="rId12" xr:uid="{300870B4-9675-42C9-AD14-4984D89A263C}"/>
    <hyperlink ref="O14" r:id="rId13" xr:uid="{8C5BDA13-4DAD-4BA0-8FB5-C25DC54EC92B}"/>
    <hyperlink ref="O16" r:id="rId14" xr:uid="{A8F883CD-11F9-4C21-A320-B3B1C1C10F5C}"/>
    <hyperlink ref="O17" r:id="rId15" xr:uid="{1C210641-419E-47C9-8D7E-51C157CF8E93}"/>
    <hyperlink ref="O19" r:id="rId16" xr:uid="{336ECC4D-F980-4C4E-B8AF-378CF736487F}"/>
    <hyperlink ref="O18" r:id="rId17" xr:uid="{F0BC57D8-457F-49E8-8968-6847DDB53D6D}"/>
    <hyperlink ref="O20" r:id="rId18" xr:uid="{D34E0BB8-18A1-4F87-80B1-562AA37FC41E}"/>
    <hyperlink ref="O15" r:id="rId19" xr:uid="{5C5DC009-FD15-45F8-89F1-CEA063408AF1}"/>
    <hyperlink ref="O21" r:id="rId20" xr:uid="{7EC23A0B-15F7-412A-AA61-3C455F3348C5}"/>
    <hyperlink ref="O22" r:id="rId21" xr:uid="{B6336A0E-9616-4371-BE24-39A39A74D6E9}"/>
    <hyperlink ref="O23" r:id="rId22" xr:uid="{1B9F0B45-97B2-4605-9CCE-B3DF19EB3425}"/>
    <hyperlink ref="O24" r:id="rId23" xr:uid="{D227ECA2-61C2-46A0-AA30-D90B3A6CC8A0}"/>
    <hyperlink ref="O25" r:id="rId24" xr:uid="{67781F0A-22FB-4E8C-B4EF-986DBD5EBBBC}"/>
    <hyperlink ref="O26" r:id="rId25" xr:uid="{0A738544-A73B-4316-A8E2-0D73F81F0925}"/>
    <hyperlink ref="O27" r:id="rId26" xr:uid="{48634284-65C4-46C4-9397-30642BF95FE9}"/>
    <hyperlink ref="O28" r:id="rId27" xr:uid="{4C199F0E-BB54-45F2-9123-A1D4EF1BE932}"/>
    <hyperlink ref="O29" r:id="rId28" xr:uid="{2D8E7A1B-DEE4-4250-9206-B51A58F4C7A8}"/>
    <hyperlink ref="O30" r:id="rId29" xr:uid="{B6CC176A-5188-4F81-B29F-3A3765A93766}"/>
    <hyperlink ref="O31" r:id="rId30" xr:uid="{F0BCE470-473A-428B-BF07-AF9019784ABF}"/>
    <hyperlink ref="O32" r:id="rId31" xr:uid="{841BC117-1F98-4257-B703-DDBC168E75CE}"/>
    <hyperlink ref="O33" r:id="rId32" xr:uid="{A95AB5F5-D190-47EE-9E5B-E510181FE0A4}"/>
    <hyperlink ref="O71" r:id="rId33" xr:uid="{727CD22D-D7E0-4F35-BB01-14993501349B}"/>
    <hyperlink ref="O34" r:id="rId34" xr:uid="{2AF5EF4C-763D-43B1-9623-EE3B6EC69CE5}"/>
    <hyperlink ref="O35" r:id="rId35" xr:uid="{BB776917-777C-49DB-B5D5-B8DD7CD9D596}"/>
    <hyperlink ref="O36" r:id="rId36" xr:uid="{62E33BDA-47A5-447A-8CBD-554DA9581AC5}"/>
    <hyperlink ref="O37" r:id="rId37" xr:uid="{8E71A69F-07A9-48AC-921C-C45A56CEEF0E}"/>
    <hyperlink ref="O38" r:id="rId38" xr:uid="{849AD8E8-1B44-4A3B-BC54-3226712DD84E}"/>
    <hyperlink ref="O39" r:id="rId39" xr:uid="{9F07B1AC-004F-4427-B250-F972ADA14751}"/>
    <hyperlink ref="O40" r:id="rId40" xr:uid="{95B8D463-85F6-44FD-9C73-B2495ACE770E}"/>
    <hyperlink ref="O41" r:id="rId41" xr:uid="{C04C79AE-EF18-4EA3-9011-9FEBB6388765}"/>
    <hyperlink ref="O44" r:id="rId42" xr:uid="{3AF6FC92-3ACB-4ED7-B6EF-BFA62083A763}"/>
    <hyperlink ref="O42" r:id="rId43" xr:uid="{53E73DDA-1F63-48A0-9493-1AB17DF2F753}"/>
    <hyperlink ref="O46" r:id="rId44" xr:uid="{19724AFD-63FF-46BC-93BD-32614062F0AE}"/>
    <hyperlink ref="O47" r:id="rId45" xr:uid="{1953B16C-6F85-4891-839E-9497B4324770}"/>
    <hyperlink ref="O48" r:id="rId46" xr:uid="{9ADD7C26-0421-4A36-B21A-46DA7C181157}"/>
    <hyperlink ref="O45" r:id="rId47" xr:uid="{6EC477C8-906E-4566-AC14-D55399BD1510}"/>
    <hyperlink ref="O49" r:id="rId48" xr:uid="{14D61470-07BF-406D-B15D-2E78F247FA81}"/>
    <hyperlink ref="O50" r:id="rId49" xr:uid="{6094BC63-6A49-40D5-BEC7-ACE57CBD5DA8}"/>
    <hyperlink ref="O51" r:id="rId50" xr:uid="{FCC08907-26A5-44FD-91E6-40B62A0317E0}"/>
    <hyperlink ref="O52" r:id="rId51" xr:uid="{F333911D-01E8-4063-B0B4-D3A95CC37C25}"/>
    <hyperlink ref="O53" r:id="rId52" xr:uid="{B620CE80-0D55-42F4-8A0B-2FC296B0AB06}"/>
    <hyperlink ref="O54" r:id="rId53" xr:uid="{F04F9BDA-5058-4001-A3EF-D73B53276073}"/>
    <hyperlink ref="O56" r:id="rId54" xr:uid="{76C9E3C4-4D3E-42AE-BBFA-851DABC1C29B}"/>
    <hyperlink ref="O57" r:id="rId55" xr:uid="{FA019A2D-CD8A-403F-BEED-5F4832E85260}"/>
    <hyperlink ref="O58" r:id="rId56" xr:uid="{A223A728-249A-4585-8FF5-E4384A17836E}"/>
    <hyperlink ref="O59" r:id="rId57" xr:uid="{8473107A-7627-47C6-A35F-DC3E503D3AAC}"/>
    <hyperlink ref="O60" r:id="rId58" xr:uid="{622A506B-21C0-46C0-A3B4-31A005244D83}"/>
    <hyperlink ref="O61" r:id="rId59" xr:uid="{6BCEFAC8-F862-42CA-A553-DA0E5CD657D1}"/>
    <hyperlink ref="O62" r:id="rId60" xr:uid="{B37EE695-CDBA-44A2-837E-8CABDCAFAE59}"/>
    <hyperlink ref="O63" r:id="rId61" xr:uid="{6497E3A8-12D7-48AD-A190-A09A9AC563E0}"/>
    <hyperlink ref="O43" r:id="rId62" xr:uid="{E57F2E9E-5F94-409B-9923-10888A7270B4}"/>
    <hyperlink ref="O64" r:id="rId63" xr:uid="{9A4BA14F-2562-4CAC-820A-14BBEA85B07C}"/>
    <hyperlink ref="O65" r:id="rId64" xr:uid="{7F9781BE-3D82-45ED-A1DA-539CB0934322}"/>
    <hyperlink ref="O66" r:id="rId65" xr:uid="{4B8E9758-C879-4C60-B60B-4AF03BAA9A89}"/>
    <hyperlink ref="O55" r:id="rId66" xr:uid="{19FB4AD2-653A-4072-AE08-768D53088AAA}"/>
    <hyperlink ref="O67" r:id="rId67" xr:uid="{750DA064-D9D7-4206-9EF2-496172D80210}"/>
    <hyperlink ref="O69" r:id="rId68" xr:uid="{6CDC99AB-70FF-4657-9FA0-7E1530F96112}"/>
    <hyperlink ref="O70" r:id="rId69" xr:uid="{6995B427-290E-4123-8DCC-B3254A0D71E6}"/>
    <hyperlink ref="O72" r:id="rId70" xr:uid="{3E2A5000-03F6-4C61-84FB-D1BD08CF4E9E}"/>
    <hyperlink ref="O68" r:id="rId71" xr:uid="{5A9097AC-819A-4936-94E3-EF951E81C9F7}"/>
    <hyperlink ref="O73" r:id="rId72" xr:uid="{90F507E9-3842-4075-896B-AA46D5654324}"/>
    <hyperlink ref="O75" r:id="rId73" xr:uid="{8EA6FCAD-0169-49E4-A3E7-C2733A5B31A9}"/>
    <hyperlink ref="O74" r:id="rId74" xr:uid="{F4BA5FA4-56C3-466D-9F30-350AAF524C5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Rodriguez Jimenez</dc:creator>
  <cp:lastModifiedBy>TATIANA RODRIGUEZ JIMENEZ</cp:lastModifiedBy>
  <dcterms:created xsi:type="dcterms:W3CDTF">2023-06-07T22:26:10Z</dcterms:created>
  <dcterms:modified xsi:type="dcterms:W3CDTF">2024-05-09T17:17:26Z</dcterms:modified>
</cp:coreProperties>
</file>