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https://metrodebogotagovco-my.sharepoint.com/personal/sandra_villamil_metrodebogota_gov_co/Documents/Documentos/TRD 2024/130-15-3 INFORMES AUDITORIA/e. ENFOQUE HACIA LA PREVENCION/PLANES DE MEJORA/"/>
    </mc:Choice>
  </mc:AlternateContent>
  <xr:revisionPtr revIDLastSave="672" documentId="14_{02169128-BFE0-49B1-9F81-48ADCA89E4CF}" xr6:coauthVersionLast="47" xr6:coauthVersionMax="47" xr10:uidLastSave="{70A0E84E-CBB6-4723-900B-D534B2E5DB0C}"/>
  <bookViews>
    <workbookView xWindow="20370" yWindow="-120" windowWidth="20730" windowHeight="11160" tabRatio="609" xr2:uid="{00000000-000D-0000-FFFF-FFFF00000000}"/>
  </bookViews>
  <sheets>
    <sheet name="FORMATO PLAN MEJORA CONSOLIDADO" sheetId="1" r:id="rId1"/>
    <sheet name="Estado" sheetId="5" state="hidden" r:id="rId2"/>
    <sheet name="Resumen" sheetId="3" state="hidden" r:id="rId3"/>
    <sheet name="Hoja1" sheetId="2" state="hidden" r:id="rId4"/>
  </sheets>
  <definedNames>
    <definedName name="_xlnm._FilterDatabase" localSheetId="0" hidden="1">'FORMATO PLAN MEJORA CONSOLIDADO'!$A$3:$BG$130</definedName>
    <definedName name="_xlnm._FilterDatabase" localSheetId="2" hidden="1">Resumen!$A$1:$BH$219</definedName>
    <definedName name="_Hlk4000960" localSheetId="0">'FORMATO PLAN MEJORA CONSOLIDADO'!$A$19</definedName>
    <definedName name="_Hlk4000960" localSheetId="2">Resumen!$A$220</definedName>
    <definedName name="_xlnm.Print_Area" localSheetId="0">'FORMATO PLAN MEJORA CONSOLIDADO'!$A$1:$BF$132</definedName>
    <definedName name="_xlnm.Print_Area" localSheetId="2">Resumen!$A$1:$H$220</definedName>
    <definedName name="_xlnm.Print_Titles" localSheetId="0">'FORMATO PLAN MEJORA CONSOLIDADO'!$3:$3</definedName>
    <definedName name="_xlnm.Print_Titles" localSheetId="2">Resumen!$1:$1</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3" i="1" l="1"/>
  <c r="AC44" i="1" s="1"/>
  <c r="AD44" i="1" s="1"/>
  <c r="AC129" i="1" l="1"/>
  <c r="AD129" i="1" s="1"/>
  <c r="AC130" i="1"/>
  <c r="AD130" i="1" s="1"/>
  <c r="AC128" i="1"/>
  <c r="AD128" i="1" s="1"/>
  <c r="AC4" i="1"/>
  <c r="AD4" i="1" s="1"/>
  <c r="AC127" i="1"/>
  <c r="AD127" i="1" s="1"/>
  <c r="AC126" i="1"/>
  <c r="AD126" i="1" s="1"/>
  <c r="AC14" i="1"/>
  <c r="AD14" i="1" s="1"/>
  <c r="AC32" i="1"/>
  <c r="AD32" i="1" s="1"/>
  <c r="AC17" i="1"/>
  <c r="AD17" i="1" s="1"/>
  <c r="AC36" i="1"/>
  <c r="AD36" i="1" s="1"/>
  <c r="AC7" i="1"/>
  <c r="AD7" i="1" s="1"/>
  <c r="AC52" i="1"/>
  <c r="AD52" i="1" s="1"/>
  <c r="AC8" i="1"/>
  <c r="AD8" i="1" s="1"/>
  <c r="AC9" i="1"/>
  <c r="AD9" i="1" s="1"/>
  <c r="AC28" i="1"/>
  <c r="AD28" i="1" s="1"/>
  <c r="AC40" i="1"/>
  <c r="AD40" i="1" s="1"/>
  <c r="AC26" i="1"/>
  <c r="AD26" i="1" s="1"/>
  <c r="AC5" i="1"/>
  <c r="AD5" i="1" s="1"/>
  <c r="AC10" i="1"/>
  <c r="AD10" i="1" s="1"/>
  <c r="AC22" i="1"/>
  <c r="AD22" i="1" s="1"/>
  <c r="AC48" i="1"/>
  <c r="AD48" i="1" s="1"/>
  <c r="AC58" i="1"/>
  <c r="AD58" i="1" s="1"/>
  <c r="AC62" i="1"/>
  <c r="AD62" i="1" s="1"/>
  <c r="AC66" i="1"/>
  <c r="AD66" i="1" s="1"/>
  <c r="AC70" i="1"/>
  <c r="AD70" i="1" s="1"/>
  <c r="AC74" i="1"/>
  <c r="AD74" i="1" s="1"/>
  <c r="AC78" i="1"/>
  <c r="AD78" i="1" s="1"/>
  <c r="AC82" i="1"/>
  <c r="AD82" i="1" s="1"/>
  <c r="AC86" i="1"/>
  <c r="AD86" i="1" s="1"/>
  <c r="AC90" i="1"/>
  <c r="AD90" i="1" s="1"/>
  <c r="AC94" i="1"/>
  <c r="AD94" i="1" s="1"/>
  <c r="AC98" i="1"/>
  <c r="AD98" i="1" s="1"/>
  <c r="AC102" i="1"/>
  <c r="AD102" i="1" s="1"/>
  <c r="AC106" i="1"/>
  <c r="AD106" i="1" s="1"/>
  <c r="AC110" i="1"/>
  <c r="AD110" i="1" s="1"/>
  <c r="AC114" i="1"/>
  <c r="AD114" i="1" s="1"/>
  <c r="AC118" i="1"/>
  <c r="AD118" i="1" s="1"/>
  <c r="AC122" i="1"/>
  <c r="AD122" i="1" s="1"/>
  <c r="AC11" i="1"/>
  <c r="AD11" i="1" s="1"/>
  <c r="AC15" i="1"/>
  <c r="AD15" i="1" s="1"/>
  <c r="AC23" i="1"/>
  <c r="AD23" i="1" s="1"/>
  <c r="AC27" i="1"/>
  <c r="AD27" i="1" s="1"/>
  <c r="AC29" i="1"/>
  <c r="AD29" i="1" s="1"/>
  <c r="AC33" i="1"/>
  <c r="AD33" i="1" s="1"/>
  <c r="AC37" i="1"/>
  <c r="AD37" i="1" s="1"/>
  <c r="AC41" i="1"/>
  <c r="AD41" i="1" s="1"/>
  <c r="AC45" i="1"/>
  <c r="AD45" i="1" s="1"/>
  <c r="AC49" i="1"/>
  <c r="AD49" i="1" s="1"/>
  <c r="AC53" i="1"/>
  <c r="AD53" i="1" s="1"/>
  <c r="AC55" i="1"/>
  <c r="AD55" i="1" s="1"/>
  <c r="AC59" i="1"/>
  <c r="AD59" i="1" s="1"/>
  <c r="AC63" i="1"/>
  <c r="AD63" i="1" s="1"/>
  <c r="AC67" i="1"/>
  <c r="AD67" i="1" s="1"/>
  <c r="AC71" i="1"/>
  <c r="AD71" i="1" s="1"/>
  <c r="AC75" i="1"/>
  <c r="AD75" i="1" s="1"/>
  <c r="AC79" i="1"/>
  <c r="AD79" i="1" s="1"/>
  <c r="AC83" i="1"/>
  <c r="AD83" i="1" s="1"/>
  <c r="AC87" i="1"/>
  <c r="AD87" i="1" s="1"/>
  <c r="AC91" i="1"/>
  <c r="AD91" i="1" s="1"/>
  <c r="AC95" i="1"/>
  <c r="AD95" i="1" s="1"/>
  <c r="AC99" i="1"/>
  <c r="AD99" i="1" s="1"/>
  <c r="AC103" i="1"/>
  <c r="AD103" i="1" s="1"/>
  <c r="AC107" i="1"/>
  <c r="AD107" i="1" s="1"/>
  <c r="AC111" i="1"/>
  <c r="AD111" i="1" s="1"/>
  <c r="AC115" i="1"/>
  <c r="AD115" i="1" s="1"/>
  <c r="AC119" i="1"/>
  <c r="AD119" i="1" s="1"/>
  <c r="AC123" i="1"/>
  <c r="AD123" i="1" s="1"/>
  <c r="AC12" i="1"/>
  <c r="AD12" i="1" s="1"/>
  <c r="AC16" i="1"/>
  <c r="AD16" i="1" s="1"/>
  <c r="AC18" i="1"/>
  <c r="AD18" i="1" s="1"/>
  <c r="AC20" i="1"/>
  <c r="AD20" i="1" s="1"/>
  <c r="AC24" i="1"/>
  <c r="AD24" i="1" s="1"/>
  <c r="AC30" i="1"/>
  <c r="AD30" i="1" s="1"/>
  <c r="AC34" i="1"/>
  <c r="AD34" i="1" s="1"/>
  <c r="AC38" i="1"/>
  <c r="AD38" i="1" s="1"/>
  <c r="AC42" i="1"/>
  <c r="AD42" i="1" s="1"/>
  <c r="AC46" i="1"/>
  <c r="AD46" i="1" s="1"/>
  <c r="AC50" i="1"/>
  <c r="AD50" i="1" s="1"/>
  <c r="AC54" i="1"/>
  <c r="AD54" i="1" s="1"/>
  <c r="AC56" i="1"/>
  <c r="AD56" i="1" s="1"/>
  <c r="AC60" i="1"/>
  <c r="AD60" i="1" s="1"/>
  <c r="AC64" i="1"/>
  <c r="AD64" i="1" s="1"/>
  <c r="AC68" i="1"/>
  <c r="AD68" i="1" s="1"/>
  <c r="AC72" i="1"/>
  <c r="AD72" i="1" s="1"/>
  <c r="AC76" i="1"/>
  <c r="AD76" i="1" s="1"/>
  <c r="AC80" i="1"/>
  <c r="AD80" i="1" s="1"/>
  <c r="AC84" i="1"/>
  <c r="AD84" i="1" s="1"/>
  <c r="AC88" i="1"/>
  <c r="AD88" i="1" s="1"/>
  <c r="AC92" i="1"/>
  <c r="AD92" i="1" s="1"/>
  <c r="AC96" i="1"/>
  <c r="AD96" i="1" s="1"/>
  <c r="AC100" i="1"/>
  <c r="AD100" i="1" s="1"/>
  <c r="AC104" i="1"/>
  <c r="AD104" i="1" s="1"/>
  <c r="AC108" i="1"/>
  <c r="AD108" i="1" s="1"/>
  <c r="AC112" i="1"/>
  <c r="AD112" i="1" s="1"/>
  <c r="AC116" i="1"/>
  <c r="AD116" i="1" s="1"/>
  <c r="AC120" i="1"/>
  <c r="AD120" i="1" s="1"/>
  <c r="AC124" i="1"/>
  <c r="AD124" i="1" s="1"/>
  <c r="AC6" i="1"/>
  <c r="AD6" i="1" s="1"/>
  <c r="AC13" i="1"/>
  <c r="AD13" i="1" s="1"/>
  <c r="AC19" i="1"/>
  <c r="AD19" i="1" s="1"/>
  <c r="AC21" i="1"/>
  <c r="AD21" i="1" s="1"/>
  <c r="AC25" i="1"/>
  <c r="AD25" i="1" s="1"/>
  <c r="AC31" i="1"/>
  <c r="AD31" i="1" s="1"/>
  <c r="AC35" i="1"/>
  <c r="AD35" i="1" s="1"/>
  <c r="AC39" i="1"/>
  <c r="AD39" i="1" s="1"/>
  <c r="AC43" i="1"/>
  <c r="AD43" i="1" s="1"/>
  <c r="AC47" i="1"/>
  <c r="AD47" i="1" s="1"/>
  <c r="AC51" i="1"/>
  <c r="AD51" i="1" s="1"/>
  <c r="AC57" i="1"/>
  <c r="AD57" i="1" s="1"/>
  <c r="AC61" i="1"/>
  <c r="AD61" i="1" s="1"/>
  <c r="AC65" i="1"/>
  <c r="AD65" i="1" s="1"/>
  <c r="AC69" i="1"/>
  <c r="AD69" i="1" s="1"/>
  <c r="AC73" i="1"/>
  <c r="AD73" i="1" s="1"/>
  <c r="AC77" i="1"/>
  <c r="AD77" i="1" s="1"/>
  <c r="AC81" i="1"/>
  <c r="AD81" i="1" s="1"/>
  <c r="AC85" i="1"/>
  <c r="AD85" i="1" s="1"/>
  <c r="AC89" i="1"/>
  <c r="AD89" i="1" s="1"/>
  <c r="AC93" i="1"/>
  <c r="AD93" i="1" s="1"/>
  <c r="AC97" i="1"/>
  <c r="AD97" i="1" s="1"/>
  <c r="AC101" i="1"/>
  <c r="AD101" i="1" s="1"/>
  <c r="AC105" i="1"/>
  <c r="AD105" i="1" s="1"/>
  <c r="AC109" i="1"/>
  <c r="AD109" i="1" s="1"/>
  <c r="AC113" i="1"/>
  <c r="AD113" i="1" s="1"/>
  <c r="AC117" i="1"/>
  <c r="AD117" i="1" s="1"/>
  <c r="AC121" i="1"/>
  <c r="AD121" i="1" s="1"/>
  <c r="AC125" i="1"/>
  <c r="AD125" i="1" s="1"/>
  <c r="E107" i="5"/>
  <c r="B107" i="5"/>
  <c r="C107" i="5"/>
  <c r="F111" i="5"/>
  <c r="F108" i="5"/>
  <c r="B110" i="5"/>
  <c r="G108" i="5"/>
  <c r="B111" i="5"/>
  <c r="G109" i="5"/>
  <c r="C109" i="5"/>
  <c r="D111" i="5"/>
  <c r="D109" i="5"/>
  <c r="F109" i="5"/>
  <c r="D108" i="5"/>
  <c r="D107" i="5"/>
  <c r="E109" i="5"/>
  <c r="F107" i="5"/>
  <c r="C111" i="5"/>
  <c r="F110" i="5"/>
  <c r="C110" i="5"/>
  <c r="G110" i="5"/>
  <c r="B73" i="5"/>
  <c r="G107" i="5"/>
  <c r="E110" i="5"/>
  <c r="B109" i="5"/>
  <c r="E111" i="5"/>
  <c r="B108" i="5"/>
  <c r="C108" i="5"/>
  <c r="G111" i="5"/>
  <c r="E108" i="5"/>
  <c r="D110" i="5"/>
  <c r="B106" i="5"/>
  <c r="Y14" i="1" l="1"/>
  <c r="B95" i="5" l="1"/>
  <c r="D80" i="5"/>
  <c r="F62" i="5"/>
  <c r="B66" i="5"/>
  <c r="G69" i="5"/>
  <c r="D76" i="5"/>
  <c r="D82" i="5"/>
  <c r="F90" i="5"/>
  <c r="G65" i="5"/>
  <c r="C105" i="5"/>
  <c r="G70" i="5"/>
  <c r="D102" i="5"/>
  <c r="F103" i="5"/>
  <c r="F96" i="5"/>
  <c r="F65" i="5"/>
  <c r="D86" i="5"/>
  <c r="D90" i="5"/>
  <c r="G68" i="5"/>
  <c r="G90" i="5"/>
  <c r="E84" i="5"/>
  <c r="C62" i="5"/>
  <c r="E88" i="5"/>
  <c r="D69" i="5"/>
  <c r="G98" i="5"/>
  <c r="B67" i="5"/>
  <c r="B96" i="5"/>
  <c r="E72" i="5"/>
  <c r="B76" i="5"/>
  <c r="D101" i="5"/>
  <c r="C104" i="5"/>
  <c r="E68" i="5"/>
  <c r="G89" i="5"/>
  <c r="G71" i="5"/>
  <c r="B92" i="5"/>
  <c r="D91" i="5"/>
  <c r="F85" i="5"/>
  <c r="E66" i="5"/>
  <c r="B68" i="5"/>
  <c r="D94" i="5"/>
  <c r="G80" i="5"/>
  <c r="C92" i="5"/>
  <c r="F101" i="5"/>
  <c r="D100" i="5"/>
  <c r="C102" i="5"/>
  <c r="C94" i="5"/>
  <c r="C95" i="5"/>
  <c r="E73" i="5"/>
  <c r="G78" i="5"/>
  <c r="C79" i="5"/>
  <c r="C76" i="5"/>
  <c r="B65" i="5"/>
  <c r="D79" i="5"/>
  <c r="F95" i="5"/>
  <c r="G81" i="5"/>
  <c r="G74" i="5"/>
  <c r="F81" i="5"/>
  <c r="D97" i="5"/>
  <c r="B91" i="5"/>
  <c r="G105" i="5"/>
  <c r="B104" i="5"/>
  <c r="B87" i="5"/>
  <c r="E97" i="5"/>
  <c r="B63" i="5"/>
  <c r="C77" i="5"/>
  <c r="B88" i="5"/>
  <c r="C90" i="5"/>
  <c r="D72" i="5"/>
  <c r="F66" i="5"/>
  <c r="C96" i="5"/>
  <c r="D103" i="5"/>
  <c r="E82" i="5"/>
  <c r="C99" i="5"/>
  <c r="F86" i="5"/>
  <c r="C71" i="5"/>
  <c r="E90" i="5"/>
  <c r="D66" i="5"/>
  <c r="G64" i="5"/>
  <c r="C82" i="5"/>
  <c r="B79" i="5"/>
  <c r="E103" i="5"/>
  <c r="D73" i="5"/>
  <c r="B97" i="5"/>
  <c r="C80" i="5"/>
  <c r="E87" i="5"/>
  <c r="F92" i="5"/>
  <c r="E64" i="5"/>
  <c r="D104" i="5"/>
  <c r="E81" i="5"/>
  <c r="B105" i="5"/>
  <c r="F104" i="5"/>
  <c r="E71" i="5"/>
  <c r="B64" i="5"/>
  <c r="G79" i="5"/>
  <c r="B103" i="5"/>
  <c r="C74" i="5"/>
  <c r="D105" i="5"/>
  <c r="C100" i="5"/>
  <c r="F76" i="5"/>
  <c r="F75" i="5"/>
  <c r="G104" i="5"/>
  <c r="F64" i="5"/>
  <c r="G88" i="5"/>
  <c r="G84" i="5"/>
  <c r="G72" i="5"/>
  <c r="G101" i="5"/>
  <c r="F63" i="5"/>
  <c r="D71" i="5"/>
  <c r="B80" i="5"/>
  <c r="F83" i="5"/>
  <c r="G102" i="5"/>
  <c r="E98" i="5"/>
  <c r="C98" i="5"/>
  <c r="B89" i="5"/>
  <c r="C65" i="5"/>
  <c r="C106" i="5"/>
  <c r="E92" i="5"/>
  <c r="F77" i="5"/>
  <c r="C72" i="5"/>
  <c r="E102" i="5"/>
  <c r="D93" i="5"/>
  <c r="B98" i="5"/>
  <c r="D70" i="5"/>
  <c r="E77" i="5"/>
  <c r="D98" i="5"/>
  <c r="F93" i="5"/>
  <c r="E100" i="5"/>
  <c r="F69" i="5"/>
  <c r="E101" i="5"/>
  <c r="G100" i="5"/>
  <c r="D95" i="5"/>
  <c r="E89" i="5"/>
  <c r="F100" i="5"/>
  <c r="C64" i="5"/>
  <c r="G66" i="5"/>
  <c r="B72" i="5"/>
  <c r="E105" i="5"/>
  <c r="D88" i="5"/>
  <c r="D62" i="5"/>
  <c r="E91" i="5"/>
  <c r="G86" i="5"/>
  <c r="D89" i="5"/>
  <c r="C86" i="5"/>
  <c r="B71" i="5"/>
  <c r="E85" i="5"/>
  <c r="E67" i="5"/>
  <c r="D75" i="5"/>
  <c r="D106" i="5"/>
  <c r="B90" i="5"/>
  <c r="B85" i="5"/>
  <c r="F84" i="5"/>
  <c r="D81" i="5"/>
  <c r="C89" i="5"/>
  <c r="C91" i="5"/>
  <c r="G83" i="5"/>
  <c r="E106" i="5"/>
  <c r="C103" i="5"/>
  <c r="C88" i="5"/>
  <c r="B99" i="5"/>
  <c r="G63" i="5"/>
  <c r="G82" i="5"/>
  <c r="F82" i="5"/>
  <c r="F105" i="5"/>
  <c r="D92" i="5"/>
  <c r="B94" i="5"/>
  <c r="F73" i="5"/>
  <c r="D68" i="5"/>
  <c r="C63" i="5"/>
  <c r="D84" i="5"/>
  <c r="B86" i="5"/>
  <c r="F98" i="5"/>
  <c r="F78" i="5"/>
  <c r="F68" i="5"/>
  <c r="G73" i="5"/>
  <c r="E86" i="5"/>
  <c r="G95" i="5"/>
  <c r="E93" i="5"/>
  <c r="C81" i="5"/>
  <c r="F80" i="5"/>
  <c r="E62" i="5"/>
  <c r="C75" i="5"/>
  <c r="G103" i="5"/>
  <c r="E94" i="5"/>
  <c r="B102" i="5"/>
  <c r="G77" i="5"/>
  <c r="C93" i="5"/>
  <c r="C85" i="5"/>
  <c r="B74" i="5"/>
  <c r="D85" i="5"/>
  <c r="F70" i="5"/>
  <c r="E76" i="5"/>
  <c r="E63" i="5"/>
  <c r="D96" i="5"/>
  <c r="F87" i="5"/>
  <c r="G67" i="5"/>
  <c r="B70" i="5"/>
  <c r="E65" i="5"/>
  <c r="F88" i="5"/>
  <c r="G94" i="5"/>
  <c r="D64" i="5"/>
  <c r="C67" i="5"/>
  <c r="E74" i="5"/>
  <c r="B82" i="5"/>
  <c r="E78" i="5"/>
  <c r="E80" i="5"/>
  <c r="F106" i="5"/>
  <c r="C66" i="5"/>
  <c r="E99" i="5"/>
  <c r="C78" i="5"/>
  <c r="E83" i="5"/>
  <c r="D65" i="5"/>
  <c r="C87" i="5"/>
  <c r="F91" i="5"/>
  <c r="D77" i="5"/>
  <c r="C69" i="5"/>
  <c r="E70" i="5"/>
  <c r="D99" i="5"/>
  <c r="G62" i="5"/>
  <c r="C70" i="5"/>
  <c r="C84" i="5"/>
  <c r="G97" i="5"/>
  <c r="F79" i="5"/>
  <c r="F94" i="5"/>
  <c r="F71" i="5"/>
  <c r="D74" i="5"/>
  <c r="C101" i="5"/>
  <c r="B84" i="5"/>
  <c r="G106" i="5"/>
  <c r="G85" i="5"/>
  <c r="G76" i="5"/>
  <c r="G87" i="5"/>
  <c r="C83" i="5"/>
  <c r="C73" i="5"/>
  <c r="B101" i="5"/>
  <c r="G91" i="5"/>
  <c r="F67" i="5"/>
  <c r="E95" i="5"/>
  <c r="D78" i="5"/>
  <c r="F74" i="5"/>
  <c r="D87" i="5"/>
  <c r="G93" i="5"/>
  <c r="C68" i="5"/>
  <c r="B69" i="5"/>
  <c r="B83" i="5"/>
  <c r="G96" i="5"/>
  <c r="B62" i="5"/>
  <c r="G99" i="5"/>
  <c r="F72" i="5"/>
  <c r="E96" i="5"/>
  <c r="F102" i="5"/>
  <c r="E104" i="5"/>
  <c r="B81" i="5"/>
  <c r="F99" i="5"/>
  <c r="D63" i="5"/>
  <c r="D67" i="5"/>
  <c r="G75" i="5"/>
  <c r="B77" i="5"/>
  <c r="E69" i="5"/>
  <c r="B93" i="5"/>
  <c r="D83" i="5"/>
  <c r="E75" i="5"/>
  <c r="E79" i="5"/>
  <c r="B75" i="5"/>
  <c r="B100" i="5"/>
  <c r="G92" i="5"/>
  <c r="B78" i="5"/>
  <c r="C97" i="5"/>
  <c r="F89" i="5"/>
  <c r="F97" i="5"/>
  <c r="B112" i="5" l="1"/>
  <c r="G112" i="5"/>
  <c r="E112" i="5"/>
  <c r="D112" i="5"/>
  <c r="D113" i="5" s="1"/>
  <c r="C112" i="5"/>
  <c r="F112" i="5"/>
</calcChain>
</file>

<file path=xl/sharedStrings.xml><?xml version="1.0" encoding="utf-8"?>
<sst xmlns="http://schemas.openxmlformats.org/spreadsheetml/2006/main" count="7087" uniqueCount="937">
  <si>
    <t>No de plan</t>
  </si>
  <si>
    <t>Fecha de remisión</t>
  </si>
  <si>
    <t>Memorando de formulación</t>
  </si>
  <si>
    <t>Fuente</t>
  </si>
  <si>
    <t>Nombre del Informe</t>
  </si>
  <si>
    <t>Tipo de proveedor</t>
  </si>
  <si>
    <t>Nombre del proveedor</t>
  </si>
  <si>
    <t>Fecha del informe
(dd/mm/aaaa)</t>
  </si>
  <si>
    <t>Proceso</t>
  </si>
  <si>
    <t>Nombre del Líder de proceso</t>
  </si>
  <si>
    <t>Dependencia</t>
  </si>
  <si>
    <t>No.</t>
  </si>
  <si>
    <t>Descripción del Hallazgo
(Observación / Oportunidad de mejora) / Recomendación / Brecha o Desviación)</t>
  </si>
  <si>
    <t>Método de Análisis de Causas</t>
  </si>
  <si>
    <t>Consecuencias o efectos</t>
  </si>
  <si>
    <t>Causa raíz</t>
  </si>
  <si>
    <t>Tipo de Acción Correctivación</t>
  </si>
  <si>
    <t>Descripción de la acción</t>
  </si>
  <si>
    <t>Unidad de medida
(Producto)</t>
  </si>
  <si>
    <t>Fórmula del Indicador</t>
  </si>
  <si>
    <t>Meta</t>
  </si>
  <si>
    <t>Fecha Inicial
(dd/mm/aaaa)</t>
  </si>
  <si>
    <t>Fecha Final
(dd/mm/aaaa)</t>
  </si>
  <si>
    <t>Cargo  de la persona responsable de la ejecución de la acción</t>
  </si>
  <si>
    <t>¿Ha tenido modificaciones?</t>
  </si>
  <si>
    <t>Memorando de modificación</t>
  </si>
  <si>
    <t>Fecha de modificación</t>
  </si>
  <si>
    <t>Días para terminar</t>
  </si>
  <si>
    <t>ALERTA DE VENCIMIENTO</t>
  </si>
  <si>
    <t>Fecha de reporte
(dd/mm/aaaa)</t>
  </si>
  <si>
    <t>Estado de la acción</t>
  </si>
  <si>
    <t>Descripción del avance o cumplimiento de la acción</t>
  </si>
  <si>
    <t>Evidencia del avance o cumplimiento de la acción</t>
  </si>
  <si>
    <t>Nombre y cargo de persona que realiza seguimiento</t>
  </si>
  <si>
    <t>Memorando de reporte</t>
  </si>
  <si>
    <t>Fecha del reporte</t>
  </si>
  <si>
    <t>No. Seguimiento</t>
  </si>
  <si>
    <t>Memorando comunicación informe</t>
  </si>
  <si>
    <t>Fecha de comunicación de informe</t>
  </si>
  <si>
    <t>Nombre de profesional que realiza control de cumplimiento</t>
  </si>
  <si>
    <t>Cargo de profesional que realiza control de cumplimiento</t>
  </si>
  <si>
    <t>Observaciones y recomendaciones</t>
  </si>
  <si>
    <t>Recomendaciones</t>
  </si>
  <si>
    <t>¿Está cumplida la acción?</t>
  </si>
  <si>
    <t>¿Se cumplió dentro de los términos?</t>
  </si>
  <si>
    <t>¿De acuerdo con la muestra verificada, la acción subsanó la causa raíz de la observaciones?</t>
  </si>
  <si>
    <t>Nombre de auditor que realiza control de cumplimiento</t>
  </si>
  <si>
    <t>Cargo de auditor que realiza control de cumplimiento</t>
  </si>
  <si>
    <t>Descripción del seguimiento y evidencias</t>
  </si>
  <si>
    <t>Evaluación Riesgos 2020</t>
  </si>
  <si>
    <t>Tercera línea de defensa – Oficina de Control Interno.</t>
  </si>
  <si>
    <t>Oficina de Control Interno</t>
  </si>
  <si>
    <t>Gerencia de Riesgos</t>
  </si>
  <si>
    <t>5P</t>
  </si>
  <si>
    <t>No se registró</t>
  </si>
  <si>
    <t>Acción Correctiva</t>
  </si>
  <si>
    <t>No aplica</t>
  </si>
  <si>
    <t>OCI-MEM23-0059</t>
  </si>
  <si>
    <t>Si</t>
  </si>
  <si>
    <t>Cerrada efectiva</t>
  </si>
  <si>
    <t>Andrés Castillo
Heiver Hernández</t>
  </si>
  <si>
    <t>Profesional G5
Profesional G2</t>
  </si>
  <si>
    <t>No</t>
  </si>
  <si>
    <t>Cerrada Inefectiva</t>
  </si>
  <si>
    <t>Índice de Transparencia Activa ITA 2020 EMB</t>
  </si>
  <si>
    <t>Auditorías externas entes externos de control y vigilancia.</t>
  </si>
  <si>
    <t>Procuraduría General de la Nación</t>
  </si>
  <si>
    <t>No se cuenta con el dato</t>
  </si>
  <si>
    <t>Planeación Estratégica</t>
  </si>
  <si>
    <t>Oficina Asesora de Planeación</t>
  </si>
  <si>
    <t>Seguimiento al Plan Anticorrupción y Atención al Ciudadano PAAC - Primer Cuatrimestre de 2021</t>
  </si>
  <si>
    <t>Gerencia Ejecutiva PLMB</t>
  </si>
  <si>
    <t>Acción de Mejora</t>
  </si>
  <si>
    <t>Seguimiento Austeridad del Gasto I -2021</t>
  </si>
  <si>
    <t>Gerencia Administrativa y de Abastecimiento</t>
  </si>
  <si>
    <t>Procedimiento actualizado</t>
  </si>
  <si>
    <t>Auditoría Gestión Contractual - Decreto 371 de 2010 - Vigencia 2021</t>
  </si>
  <si>
    <t>Gestión Contractual</t>
  </si>
  <si>
    <t>Gerencia Financiera</t>
  </si>
  <si>
    <t>Gerencia de Comunicaciones, Ciudadanía y Cultura Metro</t>
  </si>
  <si>
    <t>Informe Arqueo Caja Menor GDI</t>
  </si>
  <si>
    <t>Gestión Financiera</t>
  </si>
  <si>
    <t>Austeridad en el Gasto correspondiente al segundo trimestre de 2021</t>
  </si>
  <si>
    <t>Seguimiento
Proyectos de Inversión Plan de Desarrollo 2020-2024</t>
  </si>
  <si>
    <t>Jefe Oficina Asesora de Planeación</t>
  </si>
  <si>
    <t>Auditoría al Proceso de Planeación de Proyectos</t>
  </si>
  <si>
    <t>Gerencia de Ingeniería y Planeación de Proyectos Férreos</t>
  </si>
  <si>
    <t>-</t>
  </si>
  <si>
    <t>OCI-MEM24-0052</t>
  </si>
  <si>
    <t>Andrés Castillo
Heiver Hernández
Francisco Romero</t>
  </si>
  <si>
    <t>Profesional G5
Profesional G2
Contratista</t>
  </si>
  <si>
    <t>Auditoría TAR 2021</t>
  </si>
  <si>
    <t>Acción Preventiva</t>
  </si>
  <si>
    <t>N/A</t>
  </si>
  <si>
    <t>Corrección</t>
  </si>
  <si>
    <t>Informe de Seguimiento a los Planes de Mejoramiento Interno - Corte 31/08/2021 - PMI 46_PAAC</t>
  </si>
  <si>
    <t>Desarrollo Organizacional</t>
  </si>
  <si>
    <t>Correo electrónico</t>
  </si>
  <si>
    <t>Oficina Asesora de
Planeación</t>
  </si>
  <si>
    <t>OAP-MEM21-0034</t>
  </si>
  <si>
    <t>Informe de Auditoría Interna al proceso de Planeación Estratégica</t>
  </si>
  <si>
    <t>Plan de Acción Institucional
5. A El cumplimiento de todas sus actividades programadas para la vigencia 2020 por parte del proceso de Planeación Estratégica.
5. B Adecuada formulación por parte de la Oficina Asesora de Planeación, en cuanto a la descripción de las actividades, lo que no permite medir y determinar su cumplimiento.
5.C. Existen debilidades en el diligenciamiento y reporte de documentos que permitan constatar el cumplimiento de las actividades y de la meta proyectada. lo que va en contravía con lo establecido en el documento Instructivo para Elaborar y Realizar Seguimiento al Plan de Acción Institucional Integrado PAII con Código PEIN- 001 versión 03 del SIG, con el numeral 6, punto 3 del procedimiento para la Evaluación de Resultados del Desempeño Institucional con código PE-PR-006 versión 02, con el Artículo 1 y el literal (d) del Articulo 2, de la y Ley 87 del 1993, y con el numeral 7 del Artículo 14 de la Resolución interna 111, en la medida que no se evidencia la aprobación de los Planes de Acción Institucionales Integrados PAII mediante Comité Institucional de Gestión y Desempeño de las 2020 y 2021.</t>
  </si>
  <si>
    <t>A. Deficiencia en la verificación de las evidencias que soportan el cumplimiento de las actividades del PAII asociadas al proceso de planeación estratégica.
B. Ambigüedad en los lineamientos que describan los componentes que deben tener las actividades del proceso.
C. La herramienta ficha de indicador inició su implementación en el año 2019, y la misma se encontraba relacionadas con las necesidades propias de las áreas y no con actividades específicas de la gestión de la entidad.</t>
  </si>
  <si>
    <t>B. Definir los elementos mínimos para la redacción de las actividades formuladas en el PAII.</t>
  </si>
  <si>
    <t>Documento “RI-IN-001 Instructivo para elaborar y realizar seguimiento al plan de acción institucional-PAII actualizado.</t>
  </si>
  <si>
    <t>Cumplida</t>
  </si>
  <si>
    <t xml:space="preserve">Teniendo en cuenta los acompañamientos que actualmente se llevan a cabo sobre la fomulación de indicsdores  en el PAII vigencia 2024 por parte de la OAP y la OCI en cumplimiento del rol de enfoque hacia la prevención, la acción continua como cumplida y se verificará su efectividad en el próximo segumiento que realice esta oficina. Según el cronograma de la OAP, la fecha de aprobación de los indicadores es el 20/02/2023. </t>
  </si>
  <si>
    <t>Arqueo Caja Menor Gerencia Administrativa y de Abastecimiento</t>
  </si>
  <si>
    <t>Arqueo Caja Menor Gerencia Subgerencia de Gestión Predial</t>
  </si>
  <si>
    <t>Auditoría Gestión Predial - Compensaciones 2021</t>
  </si>
  <si>
    <t>Gestión Adquisición Predial</t>
  </si>
  <si>
    <t>Recomendaciones OCI - Alerta Preventiva - Integración planes Decreto 612 de 2018</t>
  </si>
  <si>
    <t>Gestión de Reportes e Informes</t>
  </si>
  <si>
    <t>Control Interno Contable Vigencia 2022</t>
  </si>
  <si>
    <t>Informe Final de seguimiento a las funciones del Comité de Conciliación y SIPROJWEB – 01/06/2021 al 31/10/2021</t>
  </si>
  <si>
    <t>Gestión Legal</t>
  </si>
  <si>
    <t>Gerencia Jurídica</t>
  </si>
  <si>
    <t>Verificación cumplimiento Derechos de Autor de Software 2022</t>
  </si>
  <si>
    <t>Gestión Tecnológica</t>
  </si>
  <si>
    <t>Oficina de Tecnologías y Sistemas de Información</t>
  </si>
  <si>
    <t>Inefectividad acciones - PMI 47 - Austeridad Gasto I Trimestre 2021 - Informe Seguimiento PMI 2022_I</t>
  </si>
  <si>
    <t>Gestión de Recursos Físicos</t>
  </si>
  <si>
    <t>OCI-MEM23-0115</t>
  </si>
  <si>
    <t>Sergio Bustos
Andrés Castillo
Heiver Hernández
Ana Libia Garzón</t>
  </si>
  <si>
    <t>Contratista
Profesional G5
Profesional G2
Profesional G3</t>
  </si>
  <si>
    <t>Inefectividad acciones – PM 057 - Planeación Estratégica - Informe Seguimiento PMI 2022_I</t>
  </si>
  <si>
    <t>Oficina de Asuntos Institucionales</t>
  </si>
  <si>
    <t>Informe de seguimiento a respuesta PQRS EMB  - Corte a 31/12/2021 - Secretaría General</t>
  </si>
  <si>
    <t>Otras – Revisoría Fiscal, otras auditorías externas.</t>
  </si>
  <si>
    <t>Atención al Ciudadano</t>
  </si>
  <si>
    <t>Sin dato</t>
  </si>
  <si>
    <t>Informe Seguimiento PAAC - I- 2022</t>
  </si>
  <si>
    <t>Gestión de Riesgos</t>
  </si>
  <si>
    <t>Informe Seguimiento PAAC - I- 2023</t>
  </si>
  <si>
    <t>Cumplimiento y Anticorrupción</t>
  </si>
  <si>
    <t>Auditoría Hojas de Vida SIDEAP</t>
  </si>
  <si>
    <t>Gerente Administrativa y de Abastecimiento</t>
  </si>
  <si>
    <t>Austeridad del Gasto I- 2022</t>
  </si>
  <si>
    <t>Se focalizó el Decreto 492 de 2019 al cumplimiento del envío semestral de los informes de austeridad del gasto a la Secretaría Distrital de Movilidad.</t>
  </si>
  <si>
    <t>GAA-MEM22-0336</t>
  </si>
  <si>
    <t>Informe de Visita de Seguimiento al Cumplimiento de la Normativa Archivística (EXT21-0007164 de
septiembre 10 de 2021)</t>
  </si>
  <si>
    <t>Archivo General de la Nación</t>
  </si>
  <si>
    <t>Gestión Documental</t>
  </si>
  <si>
    <t>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
Se recomienda a la empresa  formular, aprobar e implementar el instrumento archivístico modelo de requisitos para la gestión de documentos electrónicos, el cual permita ajustar y parametrizar el sistema y definir    los  de  requisitos  técnicos  y  funcionales  para  los  catorce  (14)  servicios, como  lo  sugiere  la guía:  SISTEMA  DE  GESTIÓN  DE DOCUMENTOS  ELECTRÓNICOS  DE  ARCHIVO  PARA  EL DISTRITO CAPITAL.http://archivobogota.secretariageneral.gov.co/content/gu%C3%ADa-sistema-.
Dar continuidad al proceso de formulación, aprobación e implementación del SIC según lo establece el artículo 9 del Acuerdo 06 de 2014.
Evidenciar  los  formatos,  planillas  y  demás  instrumentos  de  seguimiento  y  control  para  la implementación del SIC, conforme a los planes y programas formulados por la entidad.</t>
  </si>
  <si>
    <t>EP</t>
  </si>
  <si>
    <t>Véase anexo con análisis causal mediante espina de pescado</t>
  </si>
  <si>
    <t xml:space="preserve">Adelantar los trámites para contratar la consultoría para actualizar la Tabla de Rerención Documental (TRD), conforme a la estruvtura orgánica y funcional vigente.
Elaborar el modelo de requisitos para la Gestión de Documentos Electrónicos y el Sistema Integrado de Conservación (SIC). </t>
  </si>
  <si>
    <t>Estudio previo y contrato suscrito para la actualización del instrumento archivístico mencionado.</t>
  </si>
  <si>
    <t>GAA</t>
  </si>
  <si>
    <t>Verificadas las evidencias aportadas al presente seguimiento, se observó que se adelantó el proceso de contratación de manera oportuna y se suscribió el contrato de consultoría No. 239 de 2022, que tiene como objeto "Consultoría  para  la  actualización  de  la  Tabla  de  Retención  Documental  (TRD)  de  la Empresa Metro de Bogotá S.A." formalizado mediante la Resolución No. 1243 del 21 de diciembre de 2022.</t>
  </si>
  <si>
    <t>Elaborar los procedimientos pendientes.</t>
  </si>
  <si>
    <t>Elaborar y tramitar para aprobaicón y publicación en el SIG los procedimientos asociados a las actividades del proceso de gestión documental de la EMB.</t>
  </si>
  <si>
    <t>Procedimientos actualizados, aprobados y publicados en el SIG.</t>
  </si>
  <si>
    <t xml:space="preserve">Se evidencia la actualización y elaboración de documentos durante la vigencia 2022 por parte de la GAA, los cuales contribuyen a la Gestión Documental de empresa. Se recomienda continuar con la actualización de la documentación del proceso y su socialización a través de capacitaciones y/o acopañamiento a las diferentes áreas cuando se requiera. </t>
  </si>
  <si>
    <t>Incluir dentro de las acciones de capacitación, socialización y sensibilización establecidas en el Plan Específico de Capacitación en Gestión Documental del PGD, las temáticas asociadas al Banco Terminológico</t>
  </si>
  <si>
    <t>Realizar capacitaciones y talleres relacionados con el manejo de la documentación, independiente de su medio de soporte, con cada una de las dependencias y resolver inquietudes respecto del proceso de gestión documental.</t>
  </si>
  <si>
    <t>Presentación y registro de asistencia de capacitaciones y talleres.</t>
  </si>
  <si>
    <t xml:space="preserve">Se observaron capacitaciones programadas por la GAA durante la vigencia 2022, en temas como: manejo de AZDigital (funcionalidades generales y específicas), formato registro de asistencia, tabla de retención documental, PINAR y lineamientos en gestión documental, con la participación de servidores y contratistas. Se recomienda continuar con estas capacitaciones de manera periodica, con el propósito de fortalecer el manejo, cuidado y custodia de la información física en cumplimiento de las políticas archivistivas de la entidad.   </t>
  </si>
  <si>
    <t>Resultados SCI Auditoría Externa - Ernst &amp; Young</t>
  </si>
  <si>
    <t>Ernst &amp; Young</t>
  </si>
  <si>
    <t>Subgerencia de Gestión Predial</t>
  </si>
  <si>
    <t>Informes finales de auditoría o seguimiento.</t>
  </si>
  <si>
    <t>Informe de la evaluación independiente del estado del Sistema de
Control Interno, I Semestre de 2022</t>
  </si>
  <si>
    <t>5 Por qué</t>
  </si>
  <si>
    <t>Informe de Seguimiento al Sistema de Control Interno Primer Semestre 2022</t>
  </si>
  <si>
    <t>Nulbis Estela Camargo Curiel</t>
  </si>
  <si>
    <t>GAA-MEM22-0585</t>
  </si>
  <si>
    <t>Informes de la revisoría fiscal, otros informes de auditorías externas.</t>
  </si>
  <si>
    <t>Visita de Evaluación, Control y Seguimiento al Plan Institucional de Gestión Ambiental (PIGA) de la EMB por parte de la Secretaría Distrital de Ambiente.</t>
  </si>
  <si>
    <t>Secretaria Distrital de Ambiente</t>
  </si>
  <si>
    <t>Contratista de la Gerencia Administrativa y de Abastecimiento</t>
  </si>
  <si>
    <t>La entidad identificó parcialmente los impactos ambientales significativos de acuerdo con las actividades misionales y transversales desarrolladas, tal como se describe a continuación: Contaminación del suelo por generación de residuos no aprovechables Contaminación del suelo por generación de residuos peligrosos (diferentes a aceites usados y hospitalarios) No se identificó impacto relacionado con la contaminación del suelo por generación de RCD. CUMPLE PARCIAL (6,66/10)</t>
  </si>
  <si>
    <t>Incumplimiento de la Resolución 242 de 2014, artículo 11 numeral 1 y artículo 20</t>
  </si>
  <si>
    <t xml:space="preserve">Porque los contratos para las actividades misionales tiene un anexo ambiental específico al cual le hace seguimiento la Subgerencia de Gestión Social, Ambiental y SST y no se realiza a traves del PIGA </t>
  </si>
  <si>
    <t>- Definir los controles operacionales con la Subgerencia de Gestión Predial y la Subgerencia de Gestión Social, Ambiental y SST, que garanticen el reporte mensual de RCD, en cumplimiento de la normatividad ambiental vigente</t>
  </si>
  <si>
    <t>Controles operacionales</t>
  </si>
  <si>
    <t>Número de controles operacionales definidos en la MIAVUA</t>
  </si>
  <si>
    <t>Se evidencia la definición del control operacional en la Matriz de Identificación y Valoración de Aspectos e Impactos Ambientes, definida en la última retransmisión (reporte) enviado a la Secretaría Distrital de Ambiente, Informe 3 - Planificación. Se realizó una mesa de trabajo con la Subgerencia de Gestión Predial y la Subgerencia de Gestión Social, Ambiental y SST,  con el fin de implementar los controles operacionales definidos en la actualización realizada a la Matriz de Identificación y Valoración de Impactos Ambientales (MIVIA),  para garantizar el reporte mensual de Residuos de Construcción y Demolición RCD, en cumplimiento de la normatividad ambiental vigente. Se verificaron los siguientes documentos:
-Matríz de Identificación y Valoración de Aspectos Ambientales.
-Acta de mesa de trabajo del día 06/06/2023.</t>
  </si>
  <si>
    <t>Porcentaje</t>
  </si>
  <si>
    <r>
      <rPr>
        <sz val="11"/>
        <color rgb="FF231F20"/>
        <rFont val="Calibri"/>
        <family val="1"/>
      </rPr>
      <t>Informe de auditoría de cumplimiento - evaluación al cumplimiento de las metas proyectos de inversión de la Empresa Metro de Bogotá,corte enero a junio de 2022.</t>
    </r>
  </si>
  <si>
    <r>
      <rPr>
        <sz val="11"/>
        <color rgb="FF231F20"/>
        <rFont val="Calibri"/>
        <family val="1"/>
      </rPr>
      <t>Sandra Esperanza Villamil Muñoz</t>
    </r>
  </si>
  <si>
    <r>
      <rPr>
        <sz val="11"/>
        <color rgb="FF231F20"/>
        <rFont val="Calibri"/>
        <family val="1"/>
      </rPr>
      <t>Oficina Asesora de Planeación</t>
    </r>
  </si>
  <si>
    <r>
      <rPr>
        <sz val="11"/>
        <color rgb="FF231F20"/>
        <rFont val="Calibri"/>
        <family val="1"/>
      </rPr>
      <t>Acción de Mejora</t>
    </r>
  </si>
  <si>
    <t>Informe Final de la Auditoría de Cumplimiento – Seguimiento a Austeridad del gasto – II trimestre de 2022.</t>
  </si>
  <si>
    <t>Gestión del Talento Humano</t>
  </si>
  <si>
    <t>Profesional Grado 02 y  Especializado 06 de la Gerencia Administrativa y de Abastecimiento</t>
  </si>
  <si>
    <t>Informe de auditoría de cumplimiento -Seguimiento al Plan Anticorrupción y de Atención al Ciudadano- PAAC, Segundo Cuatrimestre de 2022-</t>
  </si>
  <si>
    <t>Ricardo Cárdenas Cortés</t>
  </si>
  <si>
    <t>Profesional G3</t>
  </si>
  <si>
    <t>GCC-MEM22-0191</t>
  </si>
  <si>
    <t>Informes de evaluaciones, seguimientos, alertas y recomendaciones.</t>
  </si>
  <si>
    <t xml:space="preserve">Gerencia de Comunicaciones, Ciudadanía y Cultura </t>
  </si>
  <si>
    <t>Xiomara Torrado Bonilla</t>
  </si>
  <si>
    <t>OM6. Para fortalecer el cumplimiento de la actividad “4.5.2. Incorporar, desarrollar e implementar acciones de mejora a partir de la aplicación de las Encuestas de Satisfacción y, los demás canales de comunicación de los que dispone la EMB para la ciudadanía.”
Se evidenció que no se han incorporado, desarrollado e implementado acciones de mejora a partir de la aplicación de encuestassatisfacción y, los demás canales de comunicación de los que dispone la EMB para la ciudadanía, aun cuando en el consolidado de encuestas de satisfacción de julio a agosto
atributos tales como: “Buzón de sugerencias” y “Rapidez y cumplimiento con los tiempos de atención”, obtuvieron porcentajes de calificación regular y deficiente, 53% y 27 % respectivamente, resultados que se deben tener en cuenta para generar acciones de mejora que fortalezcan estos atributos.</t>
  </si>
  <si>
    <t xml:space="preserve">Gerente de Comunicaciones, Ciudadanía y Cultura
</t>
  </si>
  <si>
    <t>Inconformidad por parte de la ciudadanía frente a la atención brindada por la entidad</t>
  </si>
  <si>
    <t xml:space="preserve">Porque no se cuenta con un documento que establezca los parametros para efectuar el seguimiento a los resultados de las encuestas de satisfacción aplicadas a los ciudadanos y elaborar el informe correspondiente que permita generar las recomendaciones que contribuyan a la mejora continúa de atención a la ciudadanía. </t>
  </si>
  <si>
    <t>Realizar un documento que establezca los parametros para efectuar el seguimiento a los resultados de las encuestas de satisfacción aplicadas a los ciudadanos</t>
  </si>
  <si>
    <t>1 documento</t>
  </si>
  <si>
    <t># de documentos realizados/ número de documentos requeridos*100%</t>
  </si>
  <si>
    <t>OCI-MEM24-0032</t>
  </si>
  <si>
    <t>Alejandro Marín
Leonardo López</t>
  </si>
  <si>
    <t>Profesional G2
Profesional G3</t>
  </si>
  <si>
    <t>Se evidenció que se realizó actualización del  Instructivo de diligenciamiento y procesamiento de la encuesta de percepción  AC-IN-001 en su versión 3 del 21/11/2023, en el cual se incluyó capitulo de socialización de resultados, en el cual esae esteblece: "6.1. Se elaborará un informe, mostrando los resultados y conclusiones concernientes a la satisfacción ciudadana  por  la  atención  presencial  prestada  en  la  Empresa  Metro  de  Bogotá,  con  corte  semestral.  
6.2 El  componente  de  atención  a  la  ciudadanía  de  la  Gerencia  de  Comunicaciones,  Ciudadanía  y  Cultura  publicará  los  resultados  semestrales,  de  las  encuestas  de  satisfacción  realizadas  en  la  página web de la entidad."
Por lo anterior se cumple la actividad</t>
  </si>
  <si>
    <t>Auditoría al Proceso, Gestión Financiera – Tesorería – Procedimiento para pagos a terceros de la PLMB – GF-GTS-PR-018 y Procedimiento conciliaciones bancarias -GF-GTS-PR-004</t>
  </si>
  <si>
    <t>Gestión Financiera – Tesorería – Procedimiento para pagos a terceros de la PLMB – GF-GTS-PR-018 y Procedimiento conciliaciones bancarias -GF-GTS-PR-004</t>
  </si>
  <si>
    <t>Numérico</t>
  </si>
  <si>
    <t>Socialización realizada</t>
  </si>
  <si>
    <t>OCI-MEM22-0084 Informe final de auditoría a Caja Menor
OCI-MEM22-0085 Informe final de auditoría a Caja Menor</t>
  </si>
  <si>
    <t>GAA-MEM22-0687</t>
  </si>
  <si>
    <t>Informe Final de la Auditoría al Proceso de Gestión de Talento Humano vigencia 2021 - 2022</t>
  </si>
  <si>
    <t>Por incumplimiento del artículo 2.2.12.2.3 del Decreto 111 de 2017, en la contratación de personal con discapacidad de acuerdo con lo establecido.
Se evidenció que la Empresa Metro de Bogotá no cuenta con vinculación laboral de personal con discapacidad de conformidad con el porcentaje establecido en el artículo 2.2.12.2.3 del Decreto 111 de 2017.</t>
  </si>
  <si>
    <t>Posible sanción a la Empresa por incumplir la normatividad vigente en materia de vinculación de personas con discapacidad</t>
  </si>
  <si>
    <t>No se ha tomado la decisión gerencial para identificar las vacantes que pueden ser ocupadas por personas con discapacidad y el tipo de discapacidad que pudieran tener, a fin de impulsar el proceso de búsqueda de dichos perfiles con el apoyo de la Secretaría Técnica Distrital de Discapacidad</t>
  </si>
  <si>
    <t xml:space="preserve">Presentar ante la Gerencia General un plan de trabajo que incluya la relación de vacantes existentes con corte a 31 de agosto de 2022, con la indicación de que tipo de discapacidad pudiera tener el candidato a ocuparla, a fin de impulsar la búsqueda de los perfiles con el apoyo de la Secretaría Técnica Distrital de Discapacidad y cumplir así la cuota establecida por Ley al final del 2023. </t>
  </si>
  <si>
    <t>Un Plan de trabajo</t>
  </si>
  <si>
    <t>Se evidenció el informe con la relación de vacantes existentes y la gestión realizada por la GAA ante la Secretaría Técnica Distrital de Discapacidad a fin de cubrir las vacantes definidas por la EMB . Así mismo, la busqueda en el banco de hojas de vida de Talento No Palanca de aspirantes que estuvieran marcadas con alguna discapacidad a fin de hacer la búsqueda de nuevos perfiles para ocupar los cargos. Se observó también oficio dirigido a la secretaría en mención con radicado No. EXTS23-0006263 con el propósito de solicitar la asesoría y  acompañamiento para realizar la búsqueda de hojas de vida. Acción cumplida.</t>
  </si>
  <si>
    <t>GAA-MEM22-0837</t>
  </si>
  <si>
    <t>Informe final de auditoría de seguimiento a austeridad del gasto - III trimestre 2022</t>
  </si>
  <si>
    <t xml:space="preserve">Oficina de Control Interno </t>
  </si>
  <si>
    <t>Por incumplimiento en la publicación el Plan de Austeridad del gasto e informe semestral en la página web de la Entidad.</t>
  </si>
  <si>
    <t>Riesgo de hallazgo de entes de control por incumplimiento de este requisito legal</t>
  </si>
  <si>
    <t>Publicar en la página web de la Empresa los informes de seguimiento al cumplimiento del plan de asuteridad del gasto, del primer y segundo semestre de 2022.</t>
  </si>
  <si>
    <t>Informes de seguimiento al plan de asuteridad del gasto publicados en la página web de la EMB.</t>
  </si>
  <si>
    <t># de informes publicados en la página Web de la Empresa / # de informes de seguimiento elaborados en la vigencia.</t>
  </si>
  <si>
    <t>2 informes</t>
  </si>
  <si>
    <t>Profesional Grado 03/GAA</t>
  </si>
  <si>
    <t>En la página web de la EMB link https://www.metrodebogota.gov.co/transparencia/planeacion/planes/planausteridad-gasto se encuentran cargados los Informes de seguimiento al plan de austeridad del gasto para el primer y segundo semestre de la vigencia 2022.</t>
  </si>
  <si>
    <t>Publicar en la página web de la Empresa el Plan de Austeridad del Gasto de la vigencia 2022.</t>
  </si>
  <si>
    <t>Plan de austeridad del gasto publicado en la página web de la EMB.</t>
  </si>
  <si>
    <t># de planes de austeridad del gasto
publicados en la página Web de la Empresa / # total de planes para la austeridad del gasto emitidos por la Empresa (2)*100</t>
  </si>
  <si>
    <t>2 planes de austeridad 
(Vigencia 2022 y 2023)</t>
  </si>
  <si>
    <t>En la página web de la EMB, link: https://www.metrodebogota.gov.co/transparencia/planeacion/planes/planausteridad-gasto, se encuentran cargados los planes de austeridad para la vigencia 2022 y 2023.</t>
  </si>
  <si>
    <t>GR-MEM23-0001</t>
  </si>
  <si>
    <t>Informe final de auditoría, evaluación de la gestión de riesgos vigencia 2022</t>
  </si>
  <si>
    <t>OM1. Para complementar el numeral 5.4 Lineamientos para el monitoreo y seguimiento de los Riesgos de Corrupción del Manual para la gestión de riesgos institucional, código GR-MN-001, con la forma y/o particularidades del contexto o conocimiento de los objetivos, la identificación, análisis, valoración y tratamiento de los riesgos de corrupción en la EMB o referencia a la Guía de Riesgos del DAFP.</t>
  </si>
  <si>
    <t>Gestión de Riesgos inadecuada en los riesgos de corrupción</t>
  </si>
  <si>
    <t>Falta de claridad en lo establecido en el Manual de Riesgos de la EMB</t>
  </si>
  <si>
    <t>Realizar ajustes al Manual de Riesgos GR-MN-001</t>
  </si>
  <si>
    <t>GR-MN-001  Manual para la Gestión de Riesgos Institucionales en la EMB</t>
  </si>
  <si>
    <t>No. de manuales ajustados</t>
  </si>
  <si>
    <t>Profesional 04</t>
  </si>
  <si>
    <r>
      <rPr>
        <sz val="11"/>
        <color rgb="FF000000"/>
        <rFont val="Calibri"/>
        <family val="2"/>
      </rPr>
      <t xml:space="preserve">Acción cumplida: El proceso aporta nueva versión del Manual para la gestión de riesgos institucional, código GR-MN-001 versión No 8 del 08/09/2023, validada en AZ digital. Se observa que fue revisado y ajustado el numeral 5.4 Lineamientos para el monitoreo y seguimiento de los Riesgos de Corrupción documentado en la Versión 7, por el numeral 6.4.3 </t>
    </r>
    <r>
      <rPr>
        <i/>
        <sz val="11"/>
        <color rgb="FF000000"/>
        <rFont val="Calibri"/>
        <family val="2"/>
      </rPr>
      <t>"LINEAMIENTOS PARA LA GESTIÓN DE RIESGOS DE CORRUPCIÓN"</t>
    </r>
    <r>
      <rPr>
        <sz val="11"/>
        <color rgb="FF000000"/>
        <rFont val="Calibri"/>
        <family val="2"/>
      </rPr>
      <t xml:space="preserve"> y el numeral 6.4.3.2.5 "</t>
    </r>
    <r>
      <rPr>
        <i/>
        <sz val="11"/>
        <color rgb="FF000000"/>
        <rFont val="Calibri"/>
        <family val="2"/>
      </rPr>
      <t>Monitoreo y Revisión</t>
    </r>
    <r>
      <rPr>
        <sz val="11"/>
        <color rgb="FF000000"/>
        <rFont val="Calibri"/>
        <family val="2"/>
      </rPr>
      <t>", con la forma y/o particularidades del contexto o conocimiento de los objetivos, la identificación, análisis, valoración y tratamiento de los riesgos de corrupción en la EMB con referencia a la Guía de Riesgos del DAFP versión 6 de 2022.
Fecha de finalización: 31/12/2023, documento aprobado el 08/09/2023, cumple.</t>
    </r>
  </si>
  <si>
    <t>26/01/2023
28/02/2023</t>
  </si>
  <si>
    <t>GDU-MEM23-0008
GDU-MEM23-0027</t>
  </si>
  <si>
    <t>Informe de Seguimiento al Plan Anticorrupción y Atención al Ciudadano – PAAC – Tercer cuatrimestre 2022 (septiembre -
diciembre).</t>
  </si>
  <si>
    <t>Gestión de Proyectos de desarrollo Inmobiliaro y Urbanístico</t>
  </si>
  <si>
    <t>Gerente de Desarrollo Urbano, Inmobiliario e Ingresos no Tarifarios</t>
  </si>
  <si>
    <t>Gerencia de Desarrollo Urbano, Inmobiliario e Ingresos no Tarifarios</t>
  </si>
  <si>
    <t>OB1</t>
  </si>
  <si>
    <t>OB1. Por incumplimiento del plan de acción DI-PA-001 “Administrar los accesos y permisos necesarios solo a los usuarios autorizados por la GDUIINT” del riesgo DI-RC-001 del proceso de Gestión de proyectos de desarrollo inmobiliario y Urbanístico y por debilidades en el diseño del control DI-C4 “El Gerente de GDUIINT revisa y aprueba la información a remitir o a divulgar relacionada con los proyectos urbanos e inmobiliarios del área de influencia del Proyecto Metro (…) “.</t>
  </si>
  <si>
    <t xml:space="preserve">Divulgación de información confidencial de los proyectos urbanos e inmobiliarios del área de influencia del Proyecto Metro así como cualquier decisión tomada con el fin de favorecer a servidores o terceros en beneficio particular, </t>
  </si>
  <si>
    <t>Porque el plan de acción no se orientó a establecer o adoptar medidas existentes a nivel institucional, inclusive de otros procesos, para regular y/o restringir la divulgación de información existente relacionada con los proyectos urbanos e inmobiliarios del proyecto PMLB sino a realizar la contratación de una base de datos que no representaba la mejora o fortalecimiento del control actual, lo cual es el propósito de un plan de acción o plan de tratamiento.</t>
  </si>
  <si>
    <t>Iniciar mesas de trabajo con la Gerencia de Riesgos para ajustar la matriz de riesgos en los componentes de controles y  planes de acción relacionados con el diseño del control DI-C4.</t>
  </si>
  <si>
    <t>Matriz actualizada y publicada en el SIG de la EMB</t>
  </si>
  <si>
    <t>Se verificó la matriz de riesgos del proceso de Gestión de Proyectos de Desarrollo Inmobiliario y Urbanístico, versión 3 con fecha del 27 de diciembre de 2023, observando que el documento en su conjunto fue revisado y actualizado, incluyendo lo concerniente al antiguo riesgo de corrupción DI-RC-001, el cual fue objeto de seguimiento y de un incumplimiento (Observación) en el periodo: tercer cuatrimestre de 2022 por debilidad en el diseño del control DI-C4 y la ejecución de su plan de acción DI-PA-001, no obstante, según el control de cambios el citado riesgo, el control y su plan de acción se eliminaron y fueron reemplazados por el riesgo DI-RC-002, el control DI-C7 y el plan de acción nuevo DI-PA-006 "Asistir a capacitación de riesgos de corrupción" con fecha de finalización el 31/12/2024.
De acuerdo con lo anterior, se procedió a verificar el diseño del control DI-C7 evidenciando que cumple con los atributos informativos y de eficiencia, de acuerdo con la Guía de Riesgos, versión 6 del DAFP. (Ver papel de trabajo auxiliar PT_Aux_84_1), excepto por la efinición del responsable de la ejecución del control, ya que no se identifica el cargo del servidor público que lo debe desarrollar, sino que se establece que el control es realizado por la dependencia "GDU", por lo que se recomienda revisar y ajustar la descrpción del control, especificando con precisión quién en la dependencia tiene a cargo el control.</t>
  </si>
  <si>
    <t>OTI-MEM23-0002</t>
  </si>
  <si>
    <t>Informe final de auditoría al proceso de Gestión Tecnológica</t>
  </si>
  <si>
    <t>Juan Carlos Jiménez Aristizábal</t>
  </si>
  <si>
    <t>GT-DR-001 Plan Estratégico de Tecnologías de Información</t>
  </si>
  <si>
    <t>PETI actualizado y publicado en SIG</t>
  </si>
  <si>
    <t>Líder de gobierno digital - OTI</t>
  </si>
  <si>
    <t>OB2. Por debilidad en la ejecución de las iniciativas 1, 2 y 3 del dominio de Estrategia y Gobierno de TI y la no ejecución a cabalidad de la iniciativa 4 “Implementación de Plataforma de Virtualización” del dominio de Infraestructura Tecnológica, según lo definido en el numeral 12. “Portafolio de iniciativas, proyectos y mapa de ruta” del Plan Estratégico de Tecnologías de la Información - PETI, código GT-DR-001, versión 1 con fecha de vigencia del 18/03/2022.</t>
  </si>
  <si>
    <t xml:space="preserve"> - Desarticulación de la OTI con el marco de arquitectura empresarial de TI.
  - Falta de avance en la implementación en los dominios del marco de arquitectura de TI</t>
  </si>
  <si>
    <t>La arquitectura de TI no se había definido de acuerdo con lo establecido por el Marco de Arquitectura de TI del estado Colombiano.</t>
  </si>
  <si>
    <t>Definir y documentar una matriz en la que se pueda verificar la clasificación de los documentos del proceso GT teniendo en cuenta el Marco de Arquitectura Empresarial de MinTIC.</t>
  </si>
  <si>
    <t>Matriz del proceso de Gestión de TI con los artefactos de Arquitectura de TI que apliquen</t>
  </si>
  <si>
    <t>Matriz difundida al equipo OTI</t>
  </si>
  <si>
    <t>Se observó una matriz en formato Excel para la validación de cada uno de los documentos del SIG para categorizar, dentro de los dominios del marco de Arquitectura Empresarial de MinTIC. De los 34 documentos listados en la matriz 33 se encuentran actualizados y publicados  y uno (Plan Estratégico de Tecnologías de la Información_V0.2)  en proceso de actualización. Cumplida</t>
  </si>
  <si>
    <t xml:space="preserve"> - Desconocimiento del avance de la iniciativa</t>
  </si>
  <si>
    <t>Se tuvo en cuenta la necesidad de transformar digitalmente la EMB; sin embargo, no se definieron los soportes correspondientes para el cumplimiento de la iniciativa.</t>
  </si>
  <si>
    <t>Actualizar la iniciativa 3 “Generar sinergias que contribuyan a la transformación digital de la Entidad” del dominio de Estrategia de TI.</t>
  </si>
  <si>
    <t xml:space="preserve">Se evidenciaron  los siguientes documentos:
1. Actualización del PETI versión 3, en el que se actualizó la iniciativa No. 3 "Realizar procesos de referenciación para el conocimiento de buenas prácticas aplicados en procesos de tecnología",  que consiste en conocerr a través de procesos de referenciación buenas prácticas aplicadas en otras entidades y empresas en procesos de tecnología y que sean de interés para la EMB.
2. Evidencia de la publicación de la nueva versión del PETI en el SIG, la cual quedó a fecha de 22 de noviembre de 2023.
Se aprobó la modificación del PETI en el CIGD el día 21 de noviembre de 2023. Por lo expuesto, se evalua como cumplida la presente acción. </t>
  </si>
  <si>
    <t xml:space="preserve"> - Inconsistencia de la información contenida en el procedimiento GT-PR-002</t>
  </si>
  <si>
    <t>Por un error de digitación con relación a lo contenido en el diagrama de flujo (Bizagi) y lo relacionado en el desarrollo del procedimiento.</t>
  </si>
  <si>
    <t>Actualizar el Procedimiento de atención de incidentes y requerimientos tecnológicos GT-PR-002</t>
  </si>
  <si>
    <t xml:space="preserve">GT-PR-002 Procedimiento de atención de incidentes y requerimientos </t>
  </si>
  <si>
    <t>Procedimiento de atención de incidentes y requerimientos actualizado y publicado en SIG</t>
  </si>
  <si>
    <t>Profesional de infraesstructura tecnológica - OTI</t>
  </si>
  <si>
    <t xml:space="preserve">Se aportaron para el presente seguimiento las evidencias relacionadas a continuación: 
1. Procedimiento de atención de incidentes y requerimientos tecnológicos actualizado versión 2.
2. Solicitud de validación de documentos y publicación SIG radicado a la OAP con memorando no. OTI-MEM23-0209. 
3. Evidencia de la publicación en AZDigital. 
Revisados estos documentos se determina como cumplida la acción de mejora. </t>
  </si>
  <si>
    <t>OB3. Por la no conformación y organización del expediente en medio electrónico según la Tabla de Retención Documental - TRD vigente por parte de la OTI.</t>
  </si>
  <si>
    <t xml:space="preserve"> - Deficiente acceso a la información.
- Almacenar documentos en la nube sin control.
- Perdida de tiempo en búsqueda de documentos.</t>
  </si>
  <si>
    <t>Porque la TRD vigente no se adapta al proceso actual de Gestión Tecnológica.</t>
  </si>
  <si>
    <t>Conformar y organizar los expedientes electrónicos según la Tabla de Retención Documental definido para OTI.</t>
  </si>
  <si>
    <t>Expedientes electrónicos organizados de acuerdo con TRD para OTI</t>
  </si>
  <si>
    <t xml:space="preserve"> (Total de expedientes digitales conformados y organizados por serie, subserie y tipo
documental / total de documentos digitales de la OTI a conformar y organizar según la TRD
vigente aplicable) * 100</t>
  </si>
  <si>
    <t>Jefe Oficina de Tecnologías y Sistemas de Información</t>
  </si>
  <si>
    <t>Se evidenció con la OTI la actualización y conformación de carpetas en OneDrive con el fin de archivar los documentos electrónicos que gestiona la oficina de manera organizada y garantizando su trazabilidad en el tiempo. Cabe agregar la OTI no cuenta con TRD, sin embargo fue diseñana y se encuentra en proceso de aprobación por el Consejo Distrital de Archivos de Bogotá, de conformidad con la nueva estructura organizacional de la EMB. Acción cumplida.</t>
  </si>
  <si>
    <t>OB4. Por la desactualización del inventario de activos de información, insumo para la identificación de los riesgos de seguridad de la información.</t>
  </si>
  <si>
    <t xml:space="preserve"> - No identificación de riesgos asociados a los activos de información.
- Indebido tratamiento de la información de la Entidad.</t>
  </si>
  <si>
    <t>Porque no se cuenta con un profesional que tenga conocimiento de activos de información tecnológicos y documentales físicos y digitales.</t>
  </si>
  <si>
    <t>Levantar y actualizar los activos de información de la EMB</t>
  </si>
  <si>
    <t>Matriz de activos de información de la EMB</t>
  </si>
  <si>
    <t>Matriz de activos de información actualizada y publicada</t>
  </si>
  <si>
    <t xml:space="preserve">Líder de gestión documental - GAA
Oficial de seguridad digital - OTI
</t>
  </si>
  <si>
    <t>Pendiente por verificar</t>
  </si>
  <si>
    <t>En ejecución</t>
  </si>
  <si>
    <t>GE-MEM23-0044</t>
  </si>
  <si>
    <t>Informe Final de Auditoría al proceso de Gestión Integral de Proyectos Férreos</t>
  </si>
  <si>
    <t>Gestión Integral de Proyectos Férreos</t>
  </si>
  <si>
    <t>Jorge Mario Tobón</t>
  </si>
  <si>
    <t xml:space="preserve">Subgerencia de Gestión de Proyecto </t>
  </si>
  <si>
    <t xml:space="preserve">Acción correctiva </t>
  </si>
  <si>
    <t>Luis Camilo Pardo, Profesional Subgerencia TAR</t>
  </si>
  <si>
    <r>
      <rPr>
        <b/>
        <sz val="11"/>
        <color rgb="FF000000"/>
        <rFont val="Calibri"/>
        <family val="2"/>
      </rPr>
      <t>OB 3</t>
    </r>
    <r>
      <rPr>
        <sz val="11"/>
        <color rgb="FF000000"/>
        <rFont val="Calibri"/>
        <family val="2"/>
      </rPr>
      <t xml:space="preserve"> Por incumplimiento en los términos establecidos en el artículo 60 del Decreto 662 de 2018 para consignar los rendimientos financieros y debilidades en la supervisión de los Acuerdos Específicos No 01 y No 02 del Acuerdo Marco No 037 de 2017 con Empresa de Acueducto y Alcantarillado de Bogotá.</t>
    </r>
  </si>
  <si>
    <t>Incumplimientos a los tiempos establecidos en el artículo 60 del Decreto 662 de 2018.</t>
  </si>
  <si>
    <t>Por demoras internas de las áreas financieras por parte de EAAB y IDU.</t>
  </si>
  <si>
    <t xml:space="preserve">Realizar solicitud a la EAAB y el IDU, de las evidencias que den cuenta del cumplimiento de los términos establecidos en el artículo 60 del Decreto 662 de 2018, respecto de consignar los rendimientos financieros, conforme lo establece el Acuerdo Específico No. 1. y No. 2.
</t>
  </si>
  <si>
    <t>Oficio enviado al IDU y al EAAB</t>
  </si>
  <si>
    <t xml:space="preserve">Oficios enviados al IDU y la a EAAB   / # de meses  ejecucion del Acuerdo </t>
  </si>
  <si>
    <t>2 oficio / mes (1IDU) (1EAAB)</t>
  </si>
  <si>
    <t>Se verificaron treinta (30) memorandos remitidos a la Empresa de Acueducto y Alcantarillado de Bogotá - EAAB, y al Instituto Distrital de Desarrollo Urbano - IDU, de manera mensual solicitando los soportes que evidencien el cumplimento del término para la realización de la transferencia de los rendimientos financieros. En el marco de la supervisión de los Acuerdos Específicos No 01 y No 02 del Acuerdo Marco No 037 de 2017 con Empresa de Acueducto y Alcantarillado de Bogotá.</t>
  </si>
  <si>
    <t xml:space="preserve">22/03/2023
</t>
  </si>
  <si>
    <r>
      <rPr>
        <b/>
        <sz val="11"/>
        <color rgb="FF000000"/>
        <rFont val="Calibri"/>
        <family val="2"/>
      </rPr>
      <t>OB 4-1</t>
    </r>
    <r>
      <rPr>
        <sz val="11"/>
        <color rgb="FF000000"/>
        <rFont val="Calibri"/>
        <family val="2"/>
      </rPr>
      <t xml:space="preserve"> “Por incumplimiento en los términos de publicación de la información contractual en la plataforma SECOP I de conformidad con de artículo 2.2.1.1.1.7.1 del Decreto 1082 de 2015 que dice: “Publicidad en el SECOP. La Entidad estatal está obligada a publicar en el SECOP los Documentos del Proceso y los actos administrativos del Proceso de Contratación, dentro de los tres (3) días siguientes a su expedición. La oferta que debe ser publicada es la del adjudicatario del Proceso de Contratación. Los documentos de las operaciones que se realicen en bolsa de productos no tienen que ser publicados en el SECOP.</t>
    </r>
  </si>
  <si>
    <t>Hallazgos por parte de entes externos de control relacionados con la supervisión de los acuerdos.</t>
  </si>
  <si>
    <t>Porque no existe un control por parte de la subgerencia TAR para hacer seguimiento a la publicación de documentos en SECOP e informar oportunamente a la SGC cuando los mismos no han sido publicados después de radicados por el supervisor.</t>
  </si>
  <si>
    <t>Acción mejora</t>
  </si>
  <si>
    <t>Diseñar una matriz con la información contractual a cargo de la Subgerencia TAR para realizar el seguimiento a la publicación de los documentos en SECOP I  que son radicados a la SGC por el supervisor del contrato y alertar mediante correo electrónico a esta subgerencia cuando no se cumpla con los tiempos y términos legales establecidos.</t>
  </si>
  <si>
    <t xml:space="preserve">Matriz de seguimiento y correos enviados a la Subgerencia  de Asesoría Jurídica y Gestión Contractual - SGC, para la publicación en la plataforma SECOP cuando aplique.
 </t>
  </si>
  <si>
    <t>Una Matriz diseñada e implementada</t>
  </si>
  <si>
    <t>Subgerente TAR</t>
  </si>
  <si>
    <t>TAR-MEM23-0162</t>
  </si>
  <si>
    <t xml:space="preserve">Continua en ejecución toda vez que la Subgerencia TAR mediante memorando TAR-MEM23-0162 de fecha 07/11/2023,  solicitó el ajuste de la acción de mejora y las fechas para dar cumplimiento. Se definieron dos acciones: 
1. Diseñar una matriz con la información contractual a cargo de la Subgerencia TAR, para realizar el seguimiento a la publicación de los documentos en SECOP I  que son radicados a la SGC por el supervisor del contrato y alertar mediante correo electrónico a esta subgerencia cuando no se cumpla con los tiempos y términos legales establecidos.
2.Realizar una mesa técnica por parte del Supervisor del acuerdo suscrito con las ESP que se encuentren  vigentes, con el fin de establecer el compromiso de la entrega de documentación a la EMB a tiempo, para ser publicados en SECOP I en cumplimiento de los términos establecidos. </t>
  </si>
  <si>
    <t>Porque al interior de las ESP, realizan procedimientos de carácter obligatorio que, algunas veces retardan los trámites de envío de información a la EMB.</t>
  </si>
  <si>
    <t xml:space="preserve">Realizar una mesa técnica por parte del Supervisor del acuerdo suscrito con las ESP que se encuentren  vigentes, con el fin de establecer el compromiso de la entrega de documentación a la EMB a tiempo, para ser publicados en SECOP I en cumplimiento de los términos establecidos. </t>
  </si>
  <si>
    <t>Soportes de las mesas técnicas llevadas a cabo con las ESP.</t>
  </si>
  <si>
    <t xml:space="preserve">Número de mesas técnicas desarrolladas con las ESP / Total de mesas técnicas programadas (3) *100  </t>
  </si>
  <si>
    <r>
      <rPr>
        <b/>
        <sz val="11"/>
        <color rgb="FF000000"/>
        <rFont val="Calibri"/>
        <family val="2"/>
      </rPr>
      <t>OB 4-2</t>
    </r>
    <r>
      <rPr>
        <sz val="11"/>
        <color rgb="FF000000"/>
        <rFont val="Calibri"/>
        <family val="2"/>
      </rPr>
      <t>: Incumplimiento en la publicación de los documentos de ejecución del contrato de
interventoría 148 de 2020 de conformidad con lo establecido en la cláusula 5 literal c numeral
ii.</t>
    </r>
  </si>
  <si>
    <t>Incumplimiento de lo establecido en la clausula 5, literal C, romanito ii del Contrato 148 de 2020.</t>
  </si>
  <si>
    <t>Porque dentro de los informes mensuales aprobados y publicados en la plataforma transaccional SECOP I, se incluyen los informes trimestrales  y semestrales dependiendo del corte sin identificar cada uno de ellos de manera independiente.</t>
  </si>
  <si>
    <t xml:space="preserve">Solicitar a través de memorando dirigido a la Subgerencia de Asesoría Jurídica y Gestión Constractual, la publicación en la plataforma transaccional SECOP I, de los informes de supervisión al contrato 148 de 2020 informando si se trata de los informes mensuales, trimestrales y semestrales. </t>
  </si>
  <si>
    <t>Solicutudes de publicación en SECOP I.</t>
  </si>
  <si>
    <t>No. de informes con solicitudes de publicación / No. total de informes de supervisión * 100%</t>
  </si>
  <si>
    <t>Se verificó diecisiete (17) memorandos, donde se remitió a la Subgerencia de Asesoría Jurídica y Gestión Contractual los informes de supervisión al Contrato 148 de 2020, solicitando su publicación y especificando si corresponden a informes mensuales, trimestrales y/o semestrales. Información reportada desde el informe Nro 27 (Noviembre de 2022) al informe Nro 38 (Octubre 2023)</t>
  </si>
  <si>
    <r>
      <rPr>
        <b/>
        <sz val="11"/>
        <color rgb="FF000000"/>
        <rFont val="Calibri"/>
        <family val="2"/>
      </rPr>
      <t>OB5</t>
    </r>
    <r>
      <rPr>
        <sz val="11"/>
        <color rgb="FF000000"/>
        <rFont val="Calibri"/>
        <family val="2"/>
      </rPr>
      <t xml:space="preserve"> Por incumplimiento de los términos para la radicación de los informes de legalización de los recursos transferidos por la EMB, de acuerdo con los establecido en el parágrafo tercero de la cláusula sexta del otro sí No 3 del Acuerdo Marco No 037 de 2017 que dice "Los recursos transferidos por la EMB S A para la ejecución de los Acuerdos Específicos serán legalizados con base en los informes trimestrales (corte a marzo, junio, septiembre y diciembre), presentados por el ACUEDUCTO DE BOGOTÁ y/o elIDU dentro de los treinta 30 días siguientes a la fecha de corte acompañados de las actas de entrega y recibo parcial y final de las obras o el documento correspondiente al Sistema de Calidad de cada entidad y el acta de liquidación de los contratos, las que apliquen en cada corte”</t>
    </r>
  </si>
  <si>
    <t>Incumplimiento a los tiempos establecidos para la entrega de informe de legalización en el Acuerdo Especifico 1 y 2.</t>
  </si>
  <si>
    <t>Por qué el EAAB requiere la aprobación de la interventoría, para radicar el informe a la EMB.</t>
  </si>
  <si>
    <t>Realizar solicitud de entrega del informe de legalización de recursos a la EAAB, antes del vencimiento del término de la entrega de este.</t>
  </si>
  <si>
    <t>Oficio enviado al  EAAB</t>
  </si>
  <si>
    <t>Oficios enviados al IDU y EAAB  / Oficios programados para envío al IDU y EAAB * 100%</t>
  </si>
  <si>
    <t>Se verificaron catorce (14) memorandos remitidos a la Empresa de Acueducto y Alcantarillado de Bogotá - EAAB, de manera mensual solicitando la entrega del informe mensual de legalización de recursos a la EAAB, antes del vencimiento del término de la entrega de este. En el marco de la supervisión de los Acuerdos Específicos No 01 y No 02 del Acuerdo Marco No 037 de 2017 con Empresa de Acueducto y Alcantarillado de Bogotá.</t>
  </si>
  <si>
    <r>
      <rPr>
        <b/>
        <sz val="11"/>
        <color rgb="FF000000"/>
        <rFont val="Calibri"/>
        <family val="2"/>
      </rPr>
      <t xml:space="preserve">OB6 </t>
    </r>
    <r>
      <rPr>
        <sz val="11"/>
        <color rgb="FF000000"/>
        <rFont val="Calibri"/>
        <family val="2"/>
      </rPr>
      <t>Por diferencias entre lo facturado y el acta de interventoría del informe de legalización de recursos del primer trimestre de 2022 del Acuerdo Específico No 1 del Acuerdo Marco No 037 de 2017 con Empresa de Acueducto y Alcantarillado de Bogotá</t>
    </r>
  </si>
  <si>
    <t>Posible riesgo de pérdidas económicas.</t>
  </si>
  <si>
    <t>Por qué existen falencias de puntos de control en la producción de los informes radicados a la EMB por la EAAB.</t>
  </si>
  <si>
    <t>Generar herramienta que permita la validacion de los valores reportados y facturados por la EAAB en la legalizacion de los recursos e implementarla en la revision de informes</t>
  </si>
  <si>
    <t>Herramienta de seguimiento</t>
  </si>
  <si>
    <t>1 herramienta de seguimiento</t>
  </si>
  <si>
    <t>Se evidencia herramienta en formato excel donde se validan los valores reportados y facturados por la Empresa de Acueducto y Alcantarillado de Bogotá en la legalización de los recursos, con referencia en los valores aprobados en las actas de interventoría, acta donde se aprueban los montos a ser cobrados.</t>
  </si>
  <si>
    <t>Solicitar al EAAB la radicación a la EMB de las evidencias que den cuenta de la subsanación de la situación evidenciada.</t>
  </si>
  <si>
    <t>Documento soporte subsanación por EAAB.</t>
  </si>
  <si>
    <t>Documento enviado de solicitud a la EAAB de subsanacion  / oficio  de solicitud programado envío * 100%</t>
  </si>
  <si>
    <r>
      <t>Se cuenta con comunicación con radicado EXT24-0001101 del 23/01/2024 con asunto "</t>
    </r>
    <r>
      <rPr>
        <i/>
        <sz val="11"/>
        <rFont val="Calibri"/>
        <family val="2"/>
      </rPr>
      <t>Valores trocados acta de pago Acta 10 contrato de interventoría 1-15-25400-1483-2019</t>
    </r>
    <r>
      <rPr>
        <sz val="11"/>
        <rFont val="Calibri"/>
        <family val="2"/>
      </rPr>
      <t>." en donde la Empresa de Acueducto y Alcantarillado de Bogotá - EAAB, confirmando que la diferencia en el mayor valor pagado por la EMB se debió a que "</t>
    </r>
    <r>
      <rPr>
        <i/>
        <sz val="11"/>
        <rFont val="Calibri"/>
        <family val="2"/>
      </rPr>
      <t>(...) al momento de registrar la entrada de mercancía en el sistema SAP, se ingresó por error un digito trocado, debiendo registrar el valor de $41.960.473 y no $41.984.274 como se constató en el sistema.</t>
    </r>
    <r>
      <rPr>
        <sz val="11"/>
        <rFont val="Calibri"/>
        <family val="2"/>
      </rPr>
      <t>", dejando una diferencia de $23.801,00, valor que se "</t>
    </r>
    <r>
      <rPr>
        <i/>
        <sz val="11"/>
        <rFont val="Calibri"/>
        <family val="2"/>
      </rPr>
      <t>(...) procederá a realizar descuento en la próxima factura en dicha línea presupuestal y en caso de que el resultado del saldo de ésta no sea suficiente, se realizará el respectivo descuento sobre la retención en garantía del proyecto previo al proceso de liquidación.</t>
    </r>
    <r>
      <rPr>
        <sz val="11"/>
        <rFont val="Calibri"/>
        <family val="2"/>
      </rPr>
      <t>".
Ya que se evidencia la gestión realizada por la Subgerencia TAR, con el fin de efectuar el ajuste financiero de los $23.801 pesos, la acción de determina como cumplida y se hará verificación de la efectividad en futuros seguimientos.</t>
    </r>
  </si>
  <si>
    <r>
      <rPr>
        <b/>
        <sz val="11"/>
        <color rgb="FF000000"/>
        <rFont val="Calibri"/>
        <family val="2"/>
      </rPr>
      <t>OB 7:</t>
    </r>
    <r>
      <rPr>
        <sz val="11"/>
        <color rgb="FF000000"/>
        <rFont val="Calibri"/>
        <family val="2"/>
      </rPr>
      <t xml:space="preserve"> Por incumplimiento en los términos de entrega y revisión de los informes de Interventoría
mensuales, trimestrales y semestrales del contrato 148 de 2020, de conformidad con el
numeral 2 del apéndice B.</t>
    </r>
  </si>
  <si>
    <t>Riesgo de inoportunidad en la toma de decisiones derivadas de los resultados de los informes de interventoría.</t>
  </si>
  <si>
    <t>Porque no se cuenta con un Instrumento de control y seguimiento de los plazos para la entrega y revisión de los informes de interventoría.</t>
  </si>
  <si>
    <t xml:space="preserve">Elaborar un instrumento interno para optimizar el seguimiento y control de los plazos para la entrega y revisión de los informes de interventoría de acuerdo con lo establecido contractualmente. </t>
  </si>
  <si>
    <t>Instrumento interno para  el seguimiento y control de los plazos para la entrega y revisión de los informes de interventoría.</t>
  </si>
  <si>
    <t xml:space="preserve">Un instrumento </t>
  </si>
  <si>
    <t>Se evidencia instrumento interno de seguimiento en formato excel donde se realiza el seguimiento y control de los plazos para la entrega de los informes de interventoría establecido contractualmente. Se evidencia diligenciamiento desde el informe Nro 29 (enero 2023) al Nro 39 (noviembre 2023).</t>
  </si>
  <si>
    <t>OCI-MEM24-0028</t>
  </si>
  <si>
    <t>John Salamanca</t>
  </si>
  <si>
    <t>2 Capacitaciones</t>
  </si>
  <si>
    <t>Lizethe Salazar Sánchez – Subgerente Gestión del Predial (E)</t>
  </si>
  <si>
    <t>OAP-MEM23-0046</t>
  </si>
  <si>
    <t>Seguimiento a planes de mejoramiento interno con corte a 31/12/2022.</t>
  </si>
  <si>
    <t>Claudia Marcela Galvis Russi</t>
  </si>
  <si>
    <t>Si bien, se dio cumplimiento a la acción correctiva en cuanto a solicitar un concepto que permitiera dar claridad a la aplicación metodológica para la integración de los planes institucionales que trata el decreto 612 de 2018 "Por el cual se fijan directrices para la integración de los planes institucionales y estratégicos al Plan de Acción por parte de las entidades del Estado", verificado el PAII formulado para la vigencia 2023 publicado en la página web de la entidad, se evidencia que la debilidad persiste frente a la integración parcial de los planes que trata dicho Decreto es el caso de los planes:
1. Plan Operacional de Seguridad y Privacidad de la Información.
2. PINAR.
3. PETI.
4. Plan Anual de Adquisiciones.
5. En el Plan de Trabajo Anual en Seguridad y Salud en el Trabajo.</t>
  </si>
  <si>
    <t>Integración parcial de las actividades del Plan de Acción Institucional Integrado</t>
  </si>
  <si>
    <t>Porque hay una debilidad en la interpretación para definir las actividades claves o estratégicas que permita la integración de los planes que trata el Decreto 612 de 2018.</t>
  </si>
  <si>
    <t>Acción de mejora</t>
  </si>
  <si>
    <t>Profesional grado 2 Oficina Asesora de Planeación (Karen Nivia)</t>
  </si>
  <si>
    <t>Revisar y/o actualizar con las dependencias líderes de los planes institucionales y estratégicos la integración de los planes de que trata el Decreto 612 de 2018.</t>
  </si>
  <si>
    <t>(# de revisiones ejecutadas / # de revisiones programadas)x100%</t>
  </si>
  <si>
    <t>La OAP anexó los siguientes documentos los cuales fueron verificados por la OCI: 
1. Actualización del instructivo para elaborar y realizar seguimiento al plan de acción institucional integrado PAII con código PE-IN-004, con el ajuste respecto de la integración de los planes que refiere el Decreto 612 de 2018.
2. Ayuda de memoria y presentación de fecha 18/05/2023 con el equipo operativo SIG-MIPG donde se abordan temas como lineamientos para la formulación de actividades estratégicas en el PAII, seguimiento trimestral y actualización  de las actividades claves.
3.Plan de acción institucional integrado PAII 2023 actualizado. 
Por las razones expuestas, se cumple con la acción de mejora.</t>
  </si>
  <si>
    <t>OTI-MEM23-0092</t>
  </si>
  <si>
    <t>Reuniones de autocontrol.</t>
  </si>
  <si>
    <t>Primera línea de defensa - Autocontrol y autoevaluación.</t>
  </si>
  <si>
    <t>Materialización del riesgo GT-DR-002, por eliminación de información de la Gerencia Financiera e Historias Laborales de Talento Humano contenida en el repositorio Sharepoint.</t>
  </si>
  <si>
    <t xml:space="preserve"> - Pérdida de información.
- Información no disponible temporalmente.
- Demoras en el tiempo de respuesta en la recuperación de la información.
- Retraso de las actividades de los usuarios que hacen uso de esa información.</t>
  </si>
  <si>
    <t>Porque por error humano de la administración de la plataforma se generó un movimiento de la información Financiera e Historias laborales de Talento Humano del repositorio principal de Sharepoint a la papelera de nivel 1.</t>
  </si>
  <si>
    <t>Documentar, configurar e implementar políticas y alertas de eliminación y movimiento masivo o individual de archivos y carpetas del repositorio principal de sharepoint a la papelera de reciclaje de nivel 1 , las cuales deben llegar al equipo de soporte de TI y al oficial de seguridad digital.</t>
  </si>
  <si>
    <t>Política GT-DR-009 actualizada e informe generado.</t>
  </si>
  <si>
    <t>Política GT-DR-009 actualizada en SIG e informe generado con la configuración de las políticas y alertas.</t>
  </si>
  <si>
    <t>Profesional de infraestructura tecnológica - OTI</t>
  </si>
  <si>
    <r>
      <t xml:space="preserve">Acción cumplida fuera de terminos: El proceso aporta nueva versión de la Política de seguridad digital y manejo de la información código GT-DR-009 versión 02 del 27/09/2023, validada en AZ digital donde se documentó lineamiento numeral 10.1. "ADMINISTRACIÓN DE REPOSITORIOS EN NUBE" disposición: </t>
    </r>
    <r>
      <rPr>
        <i/>
        <sz val="11"/>
        <color rgb="FF000000"/>
        <rFont val="Calibri"/>
        <family val="2"/>
      </rPr>
      <t xml:space="preserve">"Para evitar la pérdida de información alojada en los repositorios en nube o la materialización de riesgos asociados a esta, se deben configurar e implementar políticas y alertas de eliminación y movimiento masivo o individual de archivos y carpetas y papeleras de reciclaje de los repositorios en nube..."
</t>
    </r>
    <r>
      <rPr>
        <sz val="11"/>
        <color rgb="FF000000"/>
        <rFont val="Calibri"/>
        <family val="2"/>
      </rPr>
      <t xml:space="preserve">Por otra parte, aporto informe documentación e implementación de políticas de eliminado y movimiento de archivos nube publicada, evidencias que dan cumplimiento a la acción propuesta: </t>
    </r>
    <r>
      <rPr>
        <i/>
        <sz val="11"/>
        <color rgb="FF000000"/>
        <rFont val="Calibri"/>
        <family val="2"/>
      </rPr>
      <t xml:space="preserve">"Documentar, configurar e implementar políticas y alertas de eliminación y movimiento masivo o individual de archivos y carpetas del repositorio principal de sharepoint a la papelera de reciclaje de nivel 1 , las cuales deben llegar al equipo de soporte de TI y al oficial de seguridad digital."
</t>
    </r>
    <r>
      <rPr>
        <sz val="11"/>
        <color rgb="FF000000"/>
        <rFont val="Calibri"/>
        <family val="2"/>
      </rPr>
      <t>Fecha de finalización: 31/08/2023, documento aprobado el 26/09/2023 despues de la fecha de finalización.</t>
    </r>
  </si>
  <si>
    <t>Realizar mesa de trabajo con la Gerencia de Riesgos para la revisión de los controles asociados al riesgo GT-RI-002 y definir un nuevo control con el fin de minimizar riesgos de borrado de información del repositorio de sharepoint.</t>
  </si>
  <si>
    <t>Memoria de reunión producto de la mesa de trabajo.</t>
  </si>
  <si>
    <t>Memoria de reunión.</t>
  </si>
  <si>
    <t>Oficial de seguridad digital - OTI</t>
  </si>
  <si>
    <r>
      <t>Acción cumplida: El proceso aporta ayuda memoria de fecha 31/05/2023 que incluye como compromiso "</t>
    </r>
    <r>
      <rPr>
        <i/>
        <sz val="11"/>
        <color rgb="FF000000"/>
        <rFont val="Calibri"/>
        <family val="2"/>
      </rPr>
      <t>Actualizar matriz de riesgos del proceso GT incluyendo el control para minimizar riesgos de borrado de información del repositorio de SharePoint"</t>
    </r>
    <r>
      <rPr>
        <sz val="11"/>
        <color rgb="FF000000"/>
        <rFont val="Calibri"/>
        <family val="2"/>
      </rPr>
      <t xml:space="preserve">.
</t>
    </r>
    <r>
      <rPr>
        <i/>
        <sz val="11"/>
        <color rgb="FF000000"/>
        <rFont val="Calibri"/>
        <family val="2"/>
      </rPr>
      <t xml:space="preserve">Se observó que para el riesgo código GT-RI-002: "Posibilidad de impacto reputacional y/o económico generado por la pérdida de integridad de la información contenida en los repositorios internos y externos y en los sistemas de información causado por corrupción de los datos, procesamiento ilegal de datos, fallas técnicas, error en el uso/abuso de derechos y/o falsificación de derechos.", </t>
    </r>
    <r>
      <rPr>
        <sz val="11"/>
        <color rgb="FF000000"/>
        <rFont val="Calibri"/>
        <family val="2"/>
      </rPr>
      <t xml:space="preserve">fue documentado el Control código GT-C14: </t>
    </r>
    <r>
      <rPr>
        <i/>
        <sz val="11"/>
        <color rgb="FF000000"/>
        <rFont val="Calibri"/>
        <family val="2"/>
      </rPr>
      <t xml:space="preserve">"Los / Las profesionales de infraestructura y soporte de TI realizan seguimiento a las alertas automáticas de eliminación y movimiento masivo o individual de archivos y carpetas del repositorio principal de sharepoint y OneDrive generadas por la plataforma de seguridad de Microsoft Defender, contactando al usuario para validar la razón del borrado o movimiento de la información y en caso que se requiera proceder a la restauración de la información, cada vez que se genere una alerta, con el propósito de mantener la integridad de la información de las diferentes áreas, dejando como evidencia los casos de restauración de información ocurridos dentro del Informe de gestión de infraestructura."
</t>
    </r>
    <r>
      <rPr>
        <sz val="11"/>
        <color rgb="FF000000"/>
        <rFont val="Calibri"/>
        <family val="2"/>
      </rPr>
      <t>Fecha de finalización: 30/09/2023, documento elaborado el 31/05/2023.</t>
    </r>
  </si>
  <si>
    <t>Actualizar la matriz de riesgos del proceso GT.</t>
  </si>
  <si>
    <t>Matriz de riesgos de GT actualizada.</t>
  </si>
  <si>
    <t>Matriz de riesgos de GT actualizada y publicada en SIG.</t>
  </si>
  <si>
    <t>Profesional de la Gerencia de Riesgos</t>
  </si>
  <si>
    <r>
      <rPr>
        <sz val="11"/>
        <color rgb="FF000000"/>
        <rFont val="Calibri"/>
        <family val="2"/>
      </rPr>
      <t xml:space="preserve">Acción cumplida fuera de terminos: El proceso aporta Matriz Riesgos Gestión Tecnológica, validada en AZDigital con fecha de aprobación 01/01/2024.
Se observó que el riesgo </t>
    </r>
    <r>
      <rPr>
        <b/>
        <sz val="11"/>
        <color rgb="FF000000"/>
        <rFont val="Calibri"/>
        <family val="2"/>
      </rPr>
      <t>código GT-RI-002</t>
    </r>
    <r>
      <rPr>
        <sz val="11"/>
        <color rgb="FF000000"/>
        <rFont val="Calibri"/>
        <family val="2"/>
      </rPr>
      <t xml:space="preserve">: "Posibilidad de impacto reputacional y/o económico generado por la pérdida de integridad de la información contenida en los repositorios internos y externos y en los sistemas de información causado por corrupción de los datos, procesamiento ilegal de datos, fallas técnicas, </t>
    </r>
    <r>
      <rPr>
        <b/>
        <sz val="11"/>
        <color rgb="FF000000"/>
        <rFont val="Calibri"/>
        <family val="2"/>
      </rPr>
      <t>error en el uso</t>
    </r>
    <r>
      <rPr>
        <sz val="11"/>
        <color rgb="FF000000"/>
        <rFont val="Calibri"/>
        <family val="2"/>
      </rPr>
      <t xml:space="preserve">/abuso de derechos y/o falsificación de derechos.", tiene documentado el </t>
    </r>
    <r>
      <rPr>
        <b/>
        <sz val="11"/>
        <color rgb="FF000000"/>
        <rFont val="Calibri"/>
        <family val="2"/>
      </rPr>
      <t>Control código GT-C14</t>
    </r>
    <r>
      <rPr>
        <sz val="11"/>
        <color rgb="FF000000"/>
        <rFont val="Calibri"/>
        <family val="2"/>
      </rPr>
      <t>: "Los / Las profesionales de infraestructura y soporte de TI realizan seguimiento a las alertas automáticas de eliminación y movimiento masivo o individual de archivos y carpetas del repositorio principal de sharepoint y OneDrive generadas por la plataforma de seguridad de Microsoft Defender, contactando al usuario para validar la razón del borrado o movimiento de la información y en caso que se requiera proceder a la restauración de la información, cada vez que se genere una alerta, con el propósito de mantener la integridad de la información de las diferentes áreas, dejando como evidencia los casos de restauración de información ocurridos dentro del Informe de gestión de infraestructura.
En general el plan de mejora está compuesto por tres (03) acciones, se evidenció que No se formularon acciones directas a mitigar la causa raíz "Porque por error humano de la administración de la plataforma se generó un movimiento de la información Financiera e Historias laborales de Talento Humano del repositorio principal de Sharepoint a la papelera de nivel 1." por ejemplo: socialización e interiorización de los deberes en acatamiento y cumplimiento de las políticas y controles del riesgo.
Fecha de finalización: 15/12/2023, fecha aprobación 29/12/2023, vigente desde el 01/01/2024.</t>
    </r>
  </si>
  <si>
    <t>GAA-MEM23-0612</t>
  </si>
  <si>
    <t>Informe final de auditoría, seguimiento a austeridad del gasto – I trimestre de 2023</t>
  </si>
  <si>
    <t>Juan Carlos Jimenez</t>
  </si>
  <si>
    <t>0B2</t>
  </si>
  <si>
    <t>Por diferencias entre la información registrada en la Oficina de Tecnologías y Sistemas de Información y la Gerencia Administrativa y de Abastecimiento y lo contratado mediante la Orden de Compra No. 97148 en relación con los equipos de cómputo, incumpliendo lo dispuesto en el literal e) del Articulo 2 de la Ley 87 de 1993 y elementos sin plaquetear en concordancia con el Manual de Procedimientos Administrativos y Contables para el manejo y control de los bienes en las Entidades de Gobierno Distritales.</t>
  </si>
  <si>
    <t>Pérdida de equipos tecnológicos de la Empresa por información desactualizada.</t>
  </si>
  <si>
    <t>Porque el proceso carece de una directriz que pueda dar lineamientos frente al diligenciamiento y reporte oportuno de los inventarios de activos tecnológicos bajo la administración de la OTI.</t>
  </si>
  <si>
    <t>Elaborar un documento interno para llevar el control y reporte oportuno de la información de inventarios de activos tecnológicos bajo la administración de OTI para suministrar información a la GAA.</t>
  </si>
  <si>
    <t>Documento interno publicado en SIG</t>
  </si>
  <si>
    <t>Un documento interno publicado en el SIG</t>
  </si>
  <si>
    <t>Profesional OTI</t>
  </si>
  <si>
    <r>
      <rPr>
        <sz val="11"/>
        <color rgb="FF000000"/>
        <rFont val="Calibri"/>
        <family val="2"/>
      </rPr>
      <t xml:space="preserve">Acción Cumplida. La dependencia aporta evidencia reporte en el formato "Consolidado de inventarios del proceso" corte 31/10/2023.  
No se elaboró un nuevo documento en el SIG como lo plantea la acción </t>
    </r>
    <r>
      <rPr>
        <i/>
        <sz val="11"/>
        <color rgb="FF000000"/>
        <rFont val="Calibri"/>
        <family val="2"/>
      </rPr>
      <t xml:space="preserve">"Elaborar un documento interno para llevar el control y reporte oportuno de la información de inventarios de activos tecnológicos bajo la administración de OTI para suministrar información a la GAA." 
</t>
    </r>
    <r>
      <rPr>
        <sz val="11"/>
        <color rgb="FF000000"/>
        <rFont val="Calibri"/>
        <family val="2"/>
      </rPr>
      <t xml:space="preserve">
Fecha de finalización: 31/12/2023, fecha reportes 31/10/2023 y 30/11/2023.</t>
    </r>
  </si>
  <si>
    <t>gestión de Recursos Físicos</t>
  </si>
  <si>
    <t>Nulbis Camargo</t>
  </si>
  <si>
    <t>Pérdida o cambio de bienes de la Empresa por falta de plaqueteo de los mismos.</t>
  </si>
  <si>
    <t>Porque no se dio estricto cumplimiento al procedimiento de inventarios establecido por la GAA</t>
  </si>
  <si>
    <t>Realizar el plaqueteo de los bienes de la Empresa para actualizar la información el sistema de inventarios de la GAA</t>
  </si>
  <si>
    <t>Reporte de inventarios con números de placas actualizadas de bienes propios y en arrendamiento</t>
  </si>
  <si>
    <t>Un reporte de inventarios actualizado de bienes propios y en arrendamiento</t>
  </si>
  <si>
    <t># total de elementos plaqueteados /# de elementos pendientes de placa de inventario</t>
  </si>
  <si>
    <t>Profesional GAA</t>
  </si>
  <si>
    <t>Se evidenció plaqueteo de los equipos de cómputo. Se porta como evidencia documento de la aplicación del registro consolidado de los inventarios de equipos y monitores plaqueteados con corte 31/10/2023 y 30/11/20023. 
Para la verificación de la efectividad, será necesario revisar y validar in situo "el reporte de inventarios actualizado de bienes propios y en arrendamiento..." y cómo de como se llegó al cálculo el indicador "# total de elementos plaqueteados /# de elementos pendientes de placa de inventario".
Fecha de finalización: 31/08/2023, fecha reportes 31/10/2023 y 30/11/2023.</t>
  </si>
  <si>
    <t>SUP-MEM23-0536</t>
  </si>
  <si>
    <t>Informe de auditoría seguimiento a austeridad del gasto – I trimestre de 2023</t>
  </si>
  <si>
    <t>Por incumplimiento de los parágrafos 3 y 4 del artículo 9 “Del manejo del dinero” de la Resolución EMB No. 014 de 2023.</t>
  </si>
  <si>
    <t>Generación de intereses por inoportunidad en el pago del impuesto de beneficencia, intereses que no fueron cancelados con recursos públicos, sin embargo, esta situación podría generar en determinado momento en un daño antijurídico.</t>
  </si>
  <si>
    <t>No se cuenta con la estandarización de una herramienta que permita realizar el adecuado seguimiento y emitir las alertas necesarias para evitar estas situaciones.</t>
  </si>
  <si>
    <t>Estandarizar la Matriz de Seguimiento de tiempos de Registro en la Oficina de Registro de Instrumentos Públicos -ORIP de las escrituras públicas suscritas por las EMB.</t>
  </si>
  <si>
    <t>Numérico
(Matriz de seguimiento estandarizada)</t>
  </si>
  <si>
    <t>Matriz de seguimiento estandarizada a los tiempos de las escrituras públicas</t>
  </si>
  <si>
    <t>José Duván Núñez Muñoz, Contratista SUP
Diana Marcela Bedoya Pineda, Profesional SUP</t>
  </si>
  <si>
    <t>Se evidenció la creación y estandarización de una matriz llamada "Formato para el seguimiento de las escrituras públicas ante la ORIP - Oficina de Registro de instrumentos públicos", formalizada en el Sistema Integrado de Gestión - AzDigital, código AP-FR-060 V1 el 22/08/2023.</t>
  </si>
  <si>
    <t>Revisar y actualizar el procedimiento AP-PR-002 de Adquisición Predial incluyendo la matriz de seguimiento estandarizada con su respectivo control de diligenciamiento y monitoreo.</t>
  </si>
  <si>
    <t>Numérico
(Procedimiento)</t>
  </si>
  <si>
    <t>Procedimiento modificado</t>
  </si>
  <si>
    <t>Se actualizó el Procedimiento para Adquisición Predial, AP-PR-002 V9, donde se "realiza ajuste general al documento, actualización de políticas de operación y desarrollo de actividades. así como incorporación de los lineamientos para realizar el reparto notarial." Específicamente se actualizó la Actividad 15 "Otorgar y registrar la escritura pública" donde se establece que "(…) Una vez suscrita la Escritura Pública por las p artes (vendedor y EMB) se procederá con el registro ante la Oficina de Instrumentos Públicos" y se formaliza el formato AP-FR-060 Formato para el seguimiento de tiempos de las escrituras públicas ante la ORIP.</t>
  </si>
  <si>
    <t>Socializar a todas las partes interesadas "área jurídico-predial y expropiaciones" la herramienta matriz de seguimiento estandarizada y el procedimiento.</t>
  </si>
  <si>
    <t>Se evidencia acta del 19/12/2023 donde se socializó el proceso de adquisición predial y el formato de estandarización de la base de seguimiento a los trámites de escrituración y listado de asistencia con la participación de diecisiete (17) colaboradores de la Subgerencia de Gestión Predial.</t>
  </si>
  <si>
    <t>GDU-MEM23-0186</t>
  </si>
  <si>
    <t>Informe Final Auditoría del proceso de Gestión de Proyectos de Desarrollo Inmobiliario y Urbanístico.</t>
  </si>
  <si>
    <t xml:space="preserve">Adriana E. Cabieles R. </t>
  </si>
  <si>
    <t>OB1: Por debilidades en la estructuración, desarrollo y cumplimiento de las actividades definidas en el ciclo PHVA de la caracterización del Proceso Gestión de Proyectos de Desarrollo Inmobiliario y Urbanístico, en cumplimiento de los lineamientos definidos en el procedimiento para la creación, modificación o retiro de documentos del SIG-DO-PR-001 y el formato caracterización DI-CP-001 para el cumplimiento de las funciones establecidas en el artículo 19 del Acuerdo 007 de 2021.</t>
  </si>
  <si>
    <t>Debilidades en la estructuración, desarrollo y cumplimiento de las actividades definidas en el ciclo PHVA de la caracterización del Proceso</t>
  </si>
  <si>
    <t xml:space="preserve">Porque no se siguio con rigurosidad lo definido en el formato caracterización DI-CP-001
</t>
  </si>
  <si>
    <t>Actualizar la caracterización del Proceso Gestión de Proyectos de Desarrollo Inmobiliario y Urbanístico</t>
  </si>
  <si>
    <t>Formato caracterización DI-CP-001 actualizado</t>
  </si>
  <si>
    <t>Profesional GDU</t>
  </si>
  <si>
    <t>Se evidencia la actualización de la caracterización del proceso, código DI-CP-001 Versión 2, del 26/12/2023 en el Sistema Integrado de Gestión, plataforma AzDigital, en donde se actualizó el objetivo y alcance del proceso. Se realizó una actualización general de las actividades, responsables y productos, y se realizó un ajuste en la interacción de las fases del ciclo P.H.V.A. (Planear, Hacer, Verificar y Actuar). Posterior, el documento fue nuevamente actualizado y actualmente, se encuentra en su versión 3 del 12/01/2024 en donde se actualizaron actividades de la fase del Hacer del ciclo P.H.V.A.</t>
  </si>
  <si>
    <t>OB2: Por incumplimiento de lineamientos del Manual de Gestión de Riesgos Institucional, código GR-MN-001 vigente y la Guía de Riesgos del DAFP, relacionados con la identificación de los riesgos del proceso de Gestión de Proyectos de Desarrollo Inmobiliario y Urbanístico, así como el diseño y los soportes que dan cuenta de la ejecución de sus controles y planes de acción.</t>
  </si>
  <si>
    <t xml:space="preserve">Posibilidad de la materialización de los riesgos </t>
  </si>
  <si>
    <t>Porque no se tenia total conocimiento del Manual de Gestión de Riesgos Institucional, código GR-MN-001 vigente y la Guía de Riesgos del DAFP</t>
  </si>
  <si>
    <t xml:space="preserve">Actualizar el mapa de riesgos del Proceso de Gestión de Proyectos de Desarrollo Inmobiliario y Urbanístico, mediante mesas de trabajo con la Gerencia de Riesgos, con el fin de armonizarlos al 100% con los lineamientos de las Guías de Riesgos del DAFP, versión 6. </t>
  </si>
  <si>
    <t>Matriz de riesgos actualizada</t>
  </si>
  <si>
    <t xml:space="preserve">Se evidenció la actualización del mapa de riesgos del proceso de Gestión de proyectos de desarrollo inmobiliario y urbanístico, identificando un (1) riesgo de gestión, dos (2) riesgos fiscales y un (1) de corrupción de acuerdo con la Guia para la administración del riesgo y el diseño de controles en entidades públicas versión 6 del DAFP, la matriz se encuentra actualizada en AZDigital.  Se remitieron soportes como ayuda de memoria de reunión con la gerencia de riesgos para la revisión de la propuesta de actualizacion del mapa de riesgos de fecha 21 y 22 de diciembre de 2023, matriz de riesgos y aprobación de los ajustes por parte del Gerente encargado. Revisados los documentos se evalua la presente acción como cumplida.
</t>
  </si>
  <si>
    <t>OB3: Por incumplimiento de los procedimientos:
-Procedimiento para la identificación de Negocios No Tarifarios potenciales, DI-PR-001.
-Procedimiento para la reglamentación de instrumentos de captura de valor, DI-PR-005.
-Procedimiento para la perfilación de proyectos inmobiliarios, DI-PR-002.
Lo cual puede incidir en la posible materialización de los riesgos: DI-RG-001 y DI-RG-002, por debilidades en el autocontrol, socialización, revisiones periódicas de la operativización de los procedimientos y
actualización de los documentos del proceso.</t>
  </si>
  <si>
    <t>Posibilidad de incidir en la materialización de riesgos DI-RG-001 y DI-RG-002</t>
  </si>
  <si>
    <t>Porque no se tenía conocimiento del paso a paso que se debía cumplir con los procedimientos y los controles que debían tener.</t>
  </si>
  <si>
    <t xml:space="preserve">Actualizar el Procedimiento para la identificación de Negocios No Tarifarios potenciales, DI-PR-001.
</t>
  </si>
  <si>
    <t>Procedimientos actualizados</t>
  </si>
  <si>
    <t>Acción cumplida: El proceso aporta archivo del Procedimiento para la identificacion de Modelos de Negocio no Tarifarios código DI-PR-001 versión 02 del  26/12/2023, validado con el documento publicado en el AZ Digital https://metro.analitica.com.co/AZDigital/Admin/index.php?MostrarUltimoLogin=1
Fecha de finalización: 31/12/2023, fecha aprobación 26/12/2023.
Se complementa con la acción "socialización de la actualizacion", fila 280 acción 4. Para la verificación de la efectividad, se revisará la aplicación de la nueva versión del procedimiento.</t>
  </si>
  <si>
    <t>Actualizar o revisar la pertinencia del Procedimiento para la reglamentación de instrumentos de captura de valor, DI-PR-005.</t>
  </si>
  <si>
    <t xml:space="preserve">Procedimiento actualizado o integrado a otro procedimiento. </t>
  </si>
  <si>
    <t>Acción cumplida: El proceso aporta comunicaciones mediante correos electrónico referentes a solicitud y respuesta sobre la eliminación del procedimiento en SIG de fechas 8 y 10 de noviembre de 2023. 
Fecha de finalización: 31/12/2023, fecha respuesta solicitud eliminación SIG del procedimiento 10/11/2023.</t>
  </si>
  <si>
    <t>Actualizar el Procedimiento para la perfilación de proyectos inmobiliarios, DI-PR-002, incluyendo la perfilacion de proyectos no inmobiliarios</t>
  </si>
  <si>
    <t>Acción cumplida: El proceso aporta archivo del Procedimiento para la estructuración de proyectos de modelos de negocios no tarifarios código PR-006 versión 01 del  26/12/2023, validado con el documento publicado en el AZ Digital https://metro.analitica.com.co/AZDigital/Admin/index.php?MostrarUltimoLogin=1
Fecha de finalización: 31/12/2023, fecha aprobación 26/12/2023.
Se complementa con la acción "socialización de la actualizacion", fila 280 acción 4. Para la verificación de la efectividad, se revisará la aplicación de la nueva versión del procedimiento.</t>
  </si>
  <si>
    <t>Socializar la actualizacion de los procedimientos: 1) Procedimiento para la identificación de Negocios No Tarifarios potenciales, DI-PR-001. 2) Procedimiento para la reglamentación de instrumentos de captura de valor, DI-PR-005. 3) Procedimiento para la perfilación de proyectos inmobiliarios, DI-PR-002; con los profesionales y contratistas de la GDU.</t>
  </si>
  <si>
    <t>Ayuda de memoria y registro de asistencia de la socializacion</t>
  </si>
  <si>
    <t>No. de socializaciones realizadas / No. total de socializaciones programadas * 100%</t>
  </si>
  <si>
    <t>Se encuentra en ejecución y no se le ha realizado seguimiento al corte</t>
  </si>
  <si>
    <t>OB4: Por incumplimiento del procedimiento para la construcción, registro y análisis de indicadores de gestión código PE-PR-013, falencias en la formulación y análisis de los indicadores de Gestión del Proceso Gestión de Proyectos de Desarrollo Inmobiliario y Urbanístico y su alineación con el objetivo y actividades clave de proceso.</t>
  </si>
  <si>
    <t>Debilidades en la medición de los indicadores del Plan de Acción</t>
  </si>
  <si>
    <t>Porque no se tenía total conocimiento del procedimiento para la construcción, registro y análisis de indicadores de gestión.</t>
  </si>
  <si>
    <t>Actualizar los indicadores de gestión del Proceso Gestión de Proyectos de Desarrollo Inmobiliario y Urbanístico, mediante mesas de trabajo con la Oficina Asesora de Planeación para revisar el proceso de formulación de los indicadores de gestión y determinar los ajustes  que se deban implementar para la formulación  del Plan de Acción Institucional Integrado año 2024.</t>
  </si>
  <si>
    <t>Indicadores actualizados</t>
  </si>
  <si>
    <t>OB5: Por incumplimiento de lineamientos o requisitos contenidos en los procedimientos internos y/o normatividad que se relaciona a continuación:
-Manual de contratación, GC-MN-001
-Manual de Supervisión e Interventoría, GC-MN-003
-Contratación directa de contratos de prestación de servicios profesionales y de apoyo a la gestión, GCPR- 008
-Contratación directa, GC-PR-002
-Selección abreviada de menor cuantía, GC-PR-005
-Artículo 2.2.1.1.1.7.1 del Decreto 1082 de 2015.
Debido a la no publicación o publicación extemporánea de documentos, imprecisiones, diferencias o errores en el contenido, no actualización de pólizas por suspensión contractual, documentos sin firmas o sin evidencia en la trazabilidad de su aprobación y soportes de ejecución que no dan cuenta de forma completa y suficiente del desarrollo o cumplimiento de las obligaciones contractuales de los contratos 256, 202, 260, 278, 259, 079, 129, 191 y 247 de 2022 supervisados por la Gerencia de Desarrollo Urbano, Inmobiliario e Ingresos no Tarifarios.</t>
  </si>
  <si>
    <t xml:space="preserve">Posibilidad de generar incumplimientos de los objetivos que se pretenden lograr con los contratos, por debilidades en la supervisión. </t>
  </si>
  <si>
    <t>Porque hubo fallas de los controles de verificación, así como el seguimiento de la supervisión.</t>
  </si>
  <si>
    <t>Realizar reuniones de seguimiento interno de la GDU para verificación del cumplimiento del rol de supervisión sobre los contratos de la gerencia.</t>
  </si>
  <si>
    <t>Reuniones de seguimiento GDU</t>
  </si>
  <si>
    <t>No de reuniones de seguimiento realizadas/ No total de reuniones de seguimiento programdas (6) * 100%</t>
  </si>
  <si>
    <t>Solicitar capacitación sobre supervisión de contratos a la Subgerencia de Asesoría Jurídica y Gestión Contractual</t>
  </si>
  <si>
    <t>Memorando de solicitud</t>
  </si>
  <si>
    <t>Gerente GDU</t>
  </si>
  <si>
    <r>
      <t xml:space="preserve">Actualizar el procedimiento: GC-PR-008 </t>
    </r>
    <r>
      <rPr>
        <i/>
        <sz val="11"/>
        <rFont val="Calibri"/>
        <family val="2"/>
        <scheme val="minor"/>
      </rPr>
      <t>Procedimiento de contratación directa para celebrar contratos de prestación de servicios profesionales y de apoyo a la gestión_V.06</t>
    </r>
    <r>
      <rPr>
        <sz val="11"/>
        <rFont val="Calibri"/>
        <family val="2"/>
        <scheme val="minor"/>
      </rPr>
      <t>, con el fin de optimizar los mecanismos  de control.</t>
    </r>
  </si>
  <si>
    <t>Profesional GAA
Profesional SGC</t>
  </si>
  <si>
    <t>Acción cumplida, el proceso aporta nueva versión del procedimiento de contratación directa para celebrar contratos de prestación de servicios profesionales y de apoyo a la gestión GC-PR-008 versión 07, del 27/12/2023, validada en AZdigital.</t>
  </si>
  <si>
    <t>Realizar capacitación sobre estructuración y etapa precontractual de los procesos de contratación de prestación de servicios profesionales y de apoyo a la gestión, considerando el procedimiento GC-PR-008 actualizado.</t>
  </si>
  <si>
    <t>Capacitación realizada</t>
  </si>
  <si>
    <t>OB6: Por debilidades en el ingreso y egreso de personal de la Gerencia de Desarrollo Urbano, Inmobiliario e Ingresos no Tarifarios, debido al incumplimiento de algunas actividades del procedimiento para la selección y vinculación de servidores públicos de la EMB, código TH-PR-004 y el procedimiento para la entrega de puesto de trabajo, código TH-PR-013.</t>
  </si>
  <si>
    <t>Posibilidad de materializar riesgo de impacto reputacional y perdida de información o memoria institucional que afecta a la dependencia.</t>
  </si>
  <si>
    <t xml:space="preserve">Porque no se hizo el seguimiento y control adecuado para asegurar la entrega completa y efectiva de soportes de los servidores públicos salientes. 
Porque no se cumplió de manera estricta con el procedimiento vigente del momento de las vinculaciones del personal
</t>
  </si>
  <si>
    <t>Actualizar el Procedimiento para la Entrega de puesto de trabajo TH-PR-013 con el fin de establecer un control, de manera que el servidor publico saliente cumpla con las politicas estipuladas</t>
  </si>
  <si>
    <t>Acción incumplida: Fecha de finalización: 31/12/2023, a la fecha del presente seguimiento no se ha publicó versión ajustada del procedimiento para la Entrega de puesto de trabajo código TH-PR-013 el proceso indicó que se encuentra en por parte de la GAA
Fecha de finalización: 31/12/2023, a la fecha del presente seguimiento no se ha publicado la versión ajustada del procedimiento.</t>
  </si>
  <si>
    <t>Realizar socialización y capacitación sobre el procedimiento de entrega de puesto de trabajo para los servidores públicos a los usuarios de la GDU y demas que les aplique, considerando el procedimiento GC-PR-008 actualizado.</t>
  </si>
  <si>
    <t>Registro de asistencia de la capacitacion</t>
  </si>
  <si>
    <t xml:space="preserve">Actualizar el Procedimiento para la seleccion y vinculacion de servidores publicos TH-PR-004, con el fin de establecer la eficacia de las actividades incluidas en el procedimiento.  </t>
  </si>
  <si>
    <t>Acción incumplida: Fecha de finalización: 31/12/2023, a la fecha del presente seguimiento no se ha publicó versión ajustada del procedimiento para la selección y vinculación de servidores públicos código TH-PR-004, el proceso indicó que se encuentra en por parte de la GAA.  
Fecha de finalización: 31/12/2023, a la fecha del presente seguimiento no se ha publicado la versión ajustada del procedimiento.</t>
  </si>
  <si>
    <t>Realizar socialización y capacitación sobre el procedimiento para la seleccion y vinculacion de servidores publicos a los usuarios que les aplique, considerando el procedimiento TH-PR-004 actualizado.</t>
  </si>
  <si>
    <t>Registro de asistencia de la capacitación</t>
  </si>
  <si>
    <t xml:space="preserve">OB7: Por debilidades en la Concertación y Evaluación de Compromisos Laborales y Comportamentales y/o Acuerdos de Gestión, debido al incumplimiento de directrices dadas en el Plan Institucional de Evaluación de Rendimiento TH-DR-021 y en el Artículo 2.2.13.1.9 del Decreto 1083 de 2015. </t>
  </si>
  <si>
    <t>Incumplimientos normativos y de metas de proceso.</t>
  </si>
  <si>
    <t>Porque no se tuvo todo el conocimiento de los lineamientos internos y externos de los acuerdos de gestión establecidos en el Plan Institucional de Evaluacion del Rendimiento</t>
  </si>
  <si>
    <t>Actualizar el Plan Institucional de Evaluacion del Rendimiento TH-DR-021, con el fin de incorporar un mecanismo de control para la Concertación y Evaluación de Compromisos Laborales y Comportamentales y/o Acuerdos de Gestión por parte de Talento Humano.</t>
  </si>
  <si>
    <t>Plan Institucional actualizado</t>
  </si>
  <si>
    <t>Se evalua la presente acción como vencida / incumplida toda vez que a la fecha del presente seguimiento el documento Plan Institucional de Evaluacion del Rendimiento con código TH-DR-021 se encuentra en proceso de ajuste, la GAA no aporta evidencias.</t>
  </si>
  <si>
    <t>Realizar socialización y capacitación sobre el Plan Institucional de Evaluacion del Rendimiento TH-DR-021 actualizado.</t>
  </si>
  <si>
    <t>SUP-MEM23-0734</t>
  </si>
  <si>
    <t>Informe de auditoría seguimiento a austeridad del gasto – II trimestre de 2023</t>
  </si>
  <si>
    <r>
      <t>70-5 "</t>
    </r>
    <r>
      <rPr>
        <i/>
        <sz val="11"/>
        <color theme="1"/>
        <rFont val="Calibri"/>
        <family val="2"/>
        <scheme val="minor"/>
      </rPr>
      <t xml:space="preserve">inefectividad" </t>
    </r>
    <r>
      <rPr>
        <sz val="11"/>
        <color theme="1"/>
        <rFont val="Calibri"/>
        <family val="2"/>
        <scheme val="minor"/>
      </rPr>
      <t>Revisadas las legalizaciones de caja menor de julio a diciembre de 2022 y de enero a junio de 2023, se evidenció que los certificados de tradición y libertad se adquirieron por la página de la Superintendencia de Notariado y Registro – SNR, exceptuando los del mes de mayo de 2023 que se solicitaron a través de la página https://www.certificadotracicionylibertad.com/, según recibo de caja No. 2305000006 del 16/05/2023 (Anexo Facturas KSNR6409947, KSNR6409994 y KSNR6410044 a nombre de KUSHKI) correspondiente a la legalización de caja menor con radicado SUP-MEM23-0438 del 06/06/2023.</t>
    </r>
  </si>
  <si>
    <t>Generación de costos adicionales en la solicitud de certificados de tradición y libertad.</t>
  </si>
  <si>
    <t>Falta de conocimiento del equipo de gestión jurídica de adquisición predial de la SUP para realizar el pago del Certificado de tradición y libertad directamente en la página de la Superintendencia de Notariado y Registro -SNR-.</t>
  </si>
  <si>
    <t>Capacitar sobre la expedición de los Certificados de tradición y libertad en la página de la Superintendencia de Notariado y Registro -SNR- al equipo de gestión jurídica de adquisición predial de la SUP.</t>
  </si>
  <si>
    <t>Capacitación</t>
  </si>
  <si>
    <t>(No. de Capacitaciones realizadas / No. de capacitaciones programadas)*100</t>
  </si>
  <si>
    <t>Andrea Liliana Garzón Alfonso, Profesional Subgerencia de Gestión Predial
Juan Pablo Vargas Gutiérrez, Contratista Subgerencia de Gestión Predial</t>
  </si>
  <si>
    <t>GCC-MEM23-0171</t>
  </si>
  <si>
    <t>Informe del Seguimiento al Plan Anticorrupción y Atención al 
Ciudadano – PAAC – segundo cuatrimestre 2023 (mayo - agosto)</t>
  </si>
  <si>
    <t>Adriana Padilla Leal</t>
  </si>
  <si>
    <t>Gerencia de Comunicaciones, Ciudadanía y Cultura</t>
  </si>
  <si>
    <t>Incumplimiento de las actividades definidas 
en el Plan Anticorrupción y de Atención al Ciudadano</t>
  </si>
  <si>
    <t>Acción correctiva</t>
  </si>
  <si>
    <r>
      <rPr>
        <b/>
        <sz val="11"/>
        <color theme="1"/>
        <rFont val="Calibri"/>
        <family val="2"/>
        <scheme val="minor"/>
      </rPr>
      <t xml:space="preserve">OB2. Por la inefectividad, no subsanación de la causa raíz de la observación, “Por debilidades en la formulación y ejecución de las actividades definidas en el Plan Anticorrupción y de Atención al Ciudadano - PAAC 2023, de acuerdo a lo establecido en el PAAC 2023 código: CA-DR-001 y los lineamientos establecidos en el documento "Estrategias para la construcción del Plan Anticorrupción y de Atención al Ciudadano versión 02 de la Presidencia de la República", con la implementación de la acción, “Publicar en el menú desplegable “Respuesta a comunicaciones anónimas” en la ruta: https://www.metrodebogota.gov.co/?q=transparencia/instrumentos-gestion-información-publica/Informe-pqr-denuncias-solicitudes” del plan de mejora interno No. 91”, debido a debilidades en los seguimientos por autocontrol, primera línea de defensa, para asegurar la efectividad de las acciones formuladas y evitar que incida en el logro de los objetivos y metas de los procesos relacionados y la eventual identificación de brechas en auditorías de entes externos de control.
</t>
    </r>
    <r>
      <rPr>
        <sz val="11"/>
        <color theme="1"/>
        <rFont val="Calibri"/>
        <family val="2"/>
        <scheme val="minor"/>
      </rPr>
      <t>Publicar la totalidad de las respuestas a los requerimientos anónimos en el apartado correspondiente de la sección "Notificación por Aviso" en el enlace: https://www.metrodebogota.gov.co/content/notificaci%C3%
B3n-aviso, la cual fue vinculada a la sección del menú desplegable “Respuesta a comunicaciones anónimas” del 2023, en la ruta: https://www.metrodebogota.gov.co/?q=transparencia/instrumenos-gestión-información-publica/Informe-pqr-denuncias_x0002_solicitudes.</t>
    </r>
  </si>
  <si>
    <t>Porque se publicaban las respuestas conforme a lo establecido en el articulo 69 de la ley 1437 de 2011, y se desfijaban una vez cumplían los 5 días siguientes a su fijación.</t>
  </si>
  <si>
    <t>Solicitar para la sección "notificación por aviso" de la página web de entidad, se visualice la trazabilidad de la fijación y desfijacion de las notificaciones por aviso, removiendo el botón que visualiza el documento.</t>
  </si>
  <si>
    <t>1 Lista de 
notificaciones 
publicadas</t>
  </si>
  <si>
    <t>(# de avisos fijados/número de avisos desfijados)*100%</t>
  </si>
  <si>
    <t xml:space="preserve">Se verificaron los Informes de PQRS de los meses de agosto, septiembre, octubre, noviembre y diciembre de 2023 publicados en el portal web de la EMB en la URL: https://www.metrodebogota.gov.co/?q=transparencia/instrumentos-gestion-informacion-publica/Informe-pqr-denuncias-solicitudes. 
A manera de ejemplo, como soportes de la publicación de las respuestas a PQRSD anónimas se observó en la sección "Respuestas a derechos de petición" en el enlace: https://www.metrodebogota.gov.co/?q=content/notificacion-aviso, la publicación de las siguientes respuestas a derechos de petición anónimas:
a. Respuesta a la PQRSD-S23-01337, fijado entre el 04/09/2023 y el 08/09/2023.
b. Respuesta a la PQRSD-S23-01354, fijado entre el 06/09/2023 y el 12/09/2023.
c. Respuesta a la PQRSD-S23-01323, fijado entre el 07/09/2023 y el 13/09/2023.
d. Respuesta a la PQRSD-S23-01555, fijado entre el 19/10/2023 y el 25/10/2023.
e. Respuesta a la PQRSD-S23-01626, fijado entre el 9/11/2023 y el 16/11/2023.
e. Respuesta a la PQRSD-S23-01631, fijado entre el 10/11/2023 y el 17/11/2023.
e. Respuesta a la PQRSD-S23-01645, fijado entre el 15/11/2023 y el 21/11/2023.
</t>
  </si>
  <si>
    <t>Informe del seguimiento al Plan Anticorrupción y Atención al Ciudadano-PAAC-Segundo cuatrimestre 2023 (mayo-agosto)</t>
  </si>
  <si>
    <r>
      <rPr>
        <b/>
        <sz val="11"/>
        <color theme="1"/>
        <rFont val="Calibri"/>
        <family val="2"/>
      </rPr>
      <t>OM2 Para fortalecer la ejecución, resultados y evidencias de la ejecución de las actividades definidas en el Plan Anticorrupción y de Atención al Ciudadano.</t>
    </r>
    <r>
      <rPr>
        <sz val="11"/>
        <color theme="1"/>
        <rFont val="Calibri"/>
        <family val="2"/>
      </rPr>
      <t xml:space="preserve">
Incluir un indicador de efectividad, en el cual se pueda medir el nivel de satisfacción de la respuesta o la calidad de estas, así mismo, establecer dentro de la herramienta de indicadores KPI, un apartado donde se definan las fichas de cada indicador, en la cual se pueda ver, el objetivo, nombre, formula, meta, línea Base, unidad de medida, etc., cual permita entender el propósito de medición de cada indicador.</t>
    </r>
  </si>
  <si>
    <t>Por que actualmente no se cuenta con los recursos necesarios y el seguimiento se hace de manera manual.</t>
  </si>
  <si>
    <t xml:space="preserve">
Ajustar herramienta de medición incluyendo indicador de satisfacción (calidad) y crear la ficha técnica de cada indicador</t>
  </si>
  <si>
    <t xml:space="preserve"> 
Herramienta con 3 indicadores ajustados</t>
  </si>
  <si>
    <t xml:space="preserve">1 Herramienta ajustada. </t>
  </si>
  <si>
    <t>Se evidenció ajuste de la herramienta de seguimiento de indicadores KPI, en la cual se creo las fichas de los indicadores:
a. % de respuesta a comentarios. 
b. Tasa de interacción promedio 
c. Promedio de satisfacción de respuestas al ciudadano. (nuevo.)</t>
  </si>
  <si>
    <t>31/08/2023
06/10/2023</t>
  </si>
  <si>
    <t>GCC-MEM23-0151
GCC-MEM23-0182</t>
  </si>
  <si>
    <t>Informe definitivo auditoría de cumplimiento, seguimiento a PQRS – I Semestre de 2023</t>
  </si>
  <si>
    <t xml:space="preserve">OB1. Por extemporaneidad en los términos de repuesta la PQRSD de conformidad con lo establecido en el Artículo 14 de la Ley 1755 de 2015 y artículo 54 del acuerdo 741 de 2019:
Se evidenció que tres (3) petición de las cincuenta y uno (51) de la muestra presentó incumplimiento en el término de respuesta. </t>
  </si>
  <si>
    <t>Incumplimiento a lo establecido en el numeral 1 del artículo 14 de La ley 1755 de 2015.</t>
  </si>
  <si>
    <t xml:space="preserve">1.Porque existe una debilidad en el conocimiento respecto de los términos establecidos en la ley para dar respuesta oportuna a las PQRSD ciudadanas.
2. Porque existe una debilidad en el envío de la notificación de la respuesta al peticionario conforme los términos establecidos en la ley. </t>
  </si>
  <si>
    <t>Realizar capacitaciones internas a las diferentes áreas de la Empresa Metro de Bogotá por parte de atención al ciudadano, para fortalecer el conocimiento de los criterios de calidad, términos según tipología, procedimiento de atención al ciudadano y notificaciones en la gestión de las PQRSD.</t>
  </si>
  <si>
    <t>(# de capacitaciones realizadas / número de capacitaciones programadas)*100%</t>
  </si>
  <si>
    <t xml:space="preserve"> Se revisará la efectividad de las dos (2) acciones en el próximo informe de seguimiento PQRSD. </t>
  </si>
  <si>
    <t>6 Por qué</t>
  </si>
  <si>
    <t xml:space="preserve">Incumplimiento a lo establecido en el artículo 54 del Acuerdo 741 de 2019. </t>
  </si>
  <si>
    <t>1.Porque la persona responsable en el cierre de repuesta en el SDQS no lo realizo en el termino de ley establecido.
2.Porque se presenta debilidades en la remision oportuna de las respuestas a las PQRSD cuando se trata de consolidacion por varias dependendias, generando demora en la revision y firma de la peticion final.
3. Porque al momento de consolidar las respuestas de las PQRSD, se observo debilidad en la proyeccion de las mismas, toda vez que no son atendidas de fondo, situacion que generara reproceso en el requerimiento.</t>
  </si>
  <si>
    <t xml:space="preserve">La profesional asignada realizará  un comparativo entre en la base de datos de SDQS y la matriz de control trabajada por componente de atención a la ciudadanía, con el fin de identificar errores de clasificación de acuerdo con las modalidades de peticiones  y realizar los ajustes en el matriz de seguimiento de PQRSD ciudadanas..
 </t>
  </si>
  <si>
    <t xml:space="preserve">17 Reportes </t>
  </si>
  <si>
    <t>(# de reportes semanales realizados / total de reportes proyectados)*100%</t>
  </si>
  <si>
    <t>GCC-MEM23-0202</t>
  </si>
  <si>
    <t>Informe auditoría evaluación al cumplimiento de las metas proyectos de inversión de la Empresa Metro de Bogotá, corte enero a junio de 2023</t>
  </si>
  <si>
    <t xml:space="preserve">Comunicación Corporativa </t>
  </si>
  <si>
    <t>OB 1. Por incumplimiento de los lineamientos establecidos en el numeral 5.2 Organización, 5.2.1 Clasificación documental del numeral, de la política de administración de los archivos de gestión de la EMB, código: GD-DR-007; se observaron falencias en el archivo, conservación, trazabilidad y facilidad de consulta de la información generada de los proyectos 7521 Construcción de cultura Metro para Bogotá y 7519 Diseño, construcción y puesta en operación de la Primera Línea del Metro de Bogotá Tramo 1, incluidas sus obras complementarias en la meta “Promover el 100% de las actividades de comunicación, participación ciudadana y gestión social para el proyecto PLMBT-1”, en el aplicativo AZDigital/EMB-trd-2019, dependencia 700, serie 29, subserie 1, de la TRD.</t>
  </si>
  <si>
    <t>Porque la Gerencia de Comunicaciones, Ciudadanía y Cultura no había solicitado el espacio en mención en One Drive</t>
  </si>
  <si>
    <t>Solicitar la creación del espacio en OneDrive para la Gerencia de Comunicaciones, Ciudadanía y Cultura</t>
  </si>
  <si>
    <t>Espacio creado en OneDrive para la Gerencia de Comunicaciones, Ciudadanía y Cultura</t>
  </si>
  <si>
    <r>
      <t># de carpetas de OneDrive creadas  / 1 carpeta de OneD</t>
    </r>
    <r>
      <rPr>
        <sz val="11"/>
        <rFont val="Calibri"/>
        <family val="2"/>
        <scheme val="minor"/>
      </rPr>
      <t>rive</t>
    </r>
    <r>
      <rPr>
        <sz val="11"/>
        <color theme="1"/>
        <rFont val="Calibri"/>
        <family val="2"/>
        <scheme val="minor"/>
      </rPr>
      <t xml:space="preserve"> programada * 100%</t>
    </r>
  </si>
  <si>
    <t>Se  verificaron los soportes remitidos por el área y se realizó presencialmente  la revisión de las carpetas creadas en OneDrive para el archivo electrónico de los documentos producidos entre los cuales están los documentos que soportan la ejecución de las metas proyectos de inversión, documentos que soportan el cumplimiento de las acciones de mejora y otras actividades operativas que se llavna  acabo en la GCCC. las carpetas tienen acceso a los profesionales de la GCCC para su consulta y archivo. Se evalúa como cumplida la acción.</t>
  </si>
  <si>
    <t>Porque al no contar con la actualización de las TRD la información se ubicó en otros espacios institucionales, como AZDigital (SIG) y OneDrive de los profesionales</t>
  </si>
  <si>
    <t xml:space="preserve">Correccción </t>
  </si>
  <si>
    <r>
      <t>Hacer el cargue de información en las TRD correspondientes a la Gerencia de Comunicaciones, Ciudadanía y Cul</t>
    </r>
    <r>
      <rPr>
        <sz val="11"/>
        <rFont val="Calibri"/>
        <family val="2"/>
        <scheme val="minor"/>
      </rPr>
      <t xml:space="preserve">tura. De las series: 
Informes PQRSD (2018, 2019, 2020, 2021, 2022 y 2023), PQRSD (2019, 2020, 2021, 2022 y 2023), PIEZAS DE COMUNICACIONES  (2017, 2018, 2019, 2020, 2021, 2022 y 2023), Planes de comunicaciones (2019, 2020, 2022 y 2023)  </t>
    </r>
    <r>
      <rPr>
        <sz val="11"/>
        <color theme="1"/>
        <rFont val="Calibri"/>
        <family val="2"/>
        <scheme val="minor"/>
      </rPr>
      <t xml:space="preserve">
</t>
    </r>
  </si>
  <si>
    <t>Información cargada en las TRD de la Gerencia de Comunicaciones, Ciudadanía y Cultura, según aplique</t>
  </si>
  <si>
    <t xml:space="preserve">
# de carpetas de TRD con información cargada/# de carpetas de TRD que requieren información * 100%</t>
  </si>
  <si>
    <t>Verificada la TRD de la Gerencia de Comunicaciones, Ciudadanía y Cultura Metro, se evidencia el cargue de la información correspondiente a las series:  Informes PQRSD (2018, 2019, 2020, 2021, 2022 y 2023), PQRSD (2019, 2020, 2021, 2022 y 2023), PIEZAS DE COMUNICACIONES  (2017, 2018, 2019, 2020, 2021, 2022 y 2023), Planes de comunicaciones (2019, 2020, 2022 y 2023). Por lo tanto, la acción se evalua como cumplida.</t>
  </si>
  <si>
    <t>Socializar el adecuado manejo de los espacios de:  OneDrive de la Gerencia de Comunicaciones, Ciudadanía y Cultura, así como de las TRD a los trabajadores oficiales de la Gerencia de Comunicaciones, Ciudadanía y Cultura</t>
  </si>
  <si>
    <t xml:space="preserve">Ayuda de memoria y lista de asistencia de capacitación realizada sobre el adecuado manejo de los espacios de: OneDrive de la Gerencia de Comunicaciones, Ciudadanía y Cultura, así como de las TRD </t>
  </si>
  <si>
    <t># de capacitaciones realizadas / 2 capacitaciones programadas * 100%</t>
  </si>
  <si>
    <t>Acción cumplida: El proceso aporta dos (02) ayuda de memora y dos (02) registros de asistencia para la socialización "Adecuado manejo de los espacios Onedrive" y "Gestión documental TRD y herramientas ". en la GCC
Fecha de finalización: 31/12/2023, fecha registros de socialización 22 y 24 de noviembre de 2023.</t>
  </si>
  <si>
    <t>Cultura Ciudadana</t>
  </si>
  <si>
    <t>OB 3. Por incumplimiento del procedimiento para la organización y manejo de reuniones código: GD-PR-014, por falta de soportes tales como: registros de actas de reunión, ayudas de memoria y/o registros de asistencia físico o digital, falta de trazabilidad y soporte de la ejecución de las acciones derivadas de la ejecución de las metas del proyecto de inversión “7521 Construcción de cultura Metro de Bogotá” y “7519 Diseño, construcción y puesta en operación de la Primera Línea del metro de Bogotá Tramos 1, incluidas sus obras complementarias”.</t>
  </si>
  <si>
    <t xml:space="preserve">Porque los profesionales de la Gerencia de Comunicaciones, Ciudadanía y Cultura no tienen el conocimiento del adecuado diligenciamiento de estas herramientas. </t>
  </si>
  <si>
    <r>
      <t>Socializar el adecuado funcionamiento de las herramient</t>
    </r>
    <r>
      <rPr>
        <sz val="11"/>
        <rFont val="Calibri"/>
        <family val="2"/>
        <scheme val="minor"/>
      </rPr>
      <t>as de ayuda de memoria y/o acta de reunión a  los integrantes de la Gerencia de Comunicaciones, Ciudadanía y Cultura</t>
    </r>
    <r>
      <rPr>
        <sz val="11"/>
        <color theme="1"/>
        <rFont val="Calibri"/>
        <family val="2"/>
        <scheme val="minor"/>
      </rPr>
      <t xml:space="preserve"> a los trabajadores oficiales de la Gerencia de Comunicaciones, Ciudadanía y Cultura</t>
    </r>
  </si>
  <si>
    <t>Ayuda de memoria y lista de asistencia de capacitación realizada sobre el adecuado funcionamiento de las herramientas de ayuda de memoria y/o acta de reunión</t>
  </si>
  <si>
    <t># de capacitaciones realizadas / 1 capacitación programada * 100%</t>
  </si>
  <si>
    <t>OB 4. Por incumplimiento del literal e, del numeral 6 “Todas las campañas o acciones de información o comunicación pública que deba realizar la EMB, sus gestores o contratistas, independientemente de los recursos con los cuales se financien, deben ser aprobados por la Gerencia General, con la gestión de la Gerencia de Comunicaciones, Ciudadanía y Cultura. Para su diseño, se debe partir del Plan Estratégico de Comunicaciones vigente” (subraya propia), de la política de comunicaciones código: CC-DR-001, debido a la desactualización del Plan Estratégico de Comunicaciones, código: CC-DR-003, para la vigencia 2023 y la desarticulación con las actividades programadas en las tres (3) metas del proyecto 7521 Construcción de cultura Metro para Bogotá y en una (1) meta de proyecto 7519 Diseño, construcción y puesta en operación de la Primera Línea del Metro de Bogotá Tramo 1, incluidas sus obras sus obras complementarias.</t>
  </si>
  <si>
    <t xml:space="preserve">Porque la actualización del PEC se inició en el mes de febrero de 2023 y coincidió con el inicio de los cambios de gerente </t>
  </si>
  <si>
    <t xml:space="preserve">Correción </t>
  </si>
  <si>
    <t>Publicar el Plan Estratégico de Comunicaciones (PEC) para la vigencia 2023</t>
  </si>
  <si>
    <t xml:space="preserve">Plan Estratégico de Comunicaciones (PEC) publicado en el SIG </t>
  </si>
  <si>
    <t xml:space="preserve">1 Plan Estratégico de Comunicaciones (PEC) publicado en el SIG </t>
  </si>
  <si>
    <r>
      <rPr>
        <sz val="11"/>
        <color rgb="FF000000"/>
        <rFont val="Calibri"/>
        <family val="2"/>
      </rPr>
      <t xml:space="preserve">Acción cumplida: El proceso aporta el plan estratégico de comunicaciones (PEC) vigencia 2023, validado en AZDigital.
Respecto a a desarticulación con las actividades programadas en las tres (3) metas del proyecto 7521 Construcción de cultura Metro para Bogotá y en una (1) meta de proyecto 7519 Diseño, construcción y puesta en operación de la Primera Línea del Metro de Bogotá Tramo 1, incluidas sus obras sus obras complementarias, se observa que el alcance definido en la versión 2023, indica: </t>
    </r>
    <r>
      <rPr>
        <i/>
        <sz val="11"/>
        <color rgb="FF000000"/>
        <rFont val="Calibri"/>
        <family val="2"/>
      </rPr>
      <t xml:space="preserve">"El metro sera componente del sistema integrado de transporte publico multimodal, regional, limpio y sostenible que mejorara la calidad de vida en Bogotá. Por medio de la gestión de comunicaciones informaremos a la ciudadania los proyectos en curso y los impactos en las obras..."
</t>
    </r>
    <r>
      <rPr>
        <sz val="11"/>
        <color rgb="FF000000"/>
        <rFont val="Calibri"/>
        <family val="2"/>
      </rPr>
      <t xml:space="preserve">
Fecha de finalización: 15/11/2023, fecha 17/10/2023.</t>
    </r>
  </si>
  <si>
    <r>
      <rPr>
        <sz val="11"/>
        <rFont val="Calibri"/>
        <family val="2"/>
        <scheme val="minor"/>
      </rPr>
      <t>Actualizar</t>
    </r>
    <r>
      <rPr>
        <sz val="11"/>
        <color theme="1"/>
        <rFont val="Calibri"/>
        <family val="2"/>
        <scheme val="minor"/>
      </rPr>
      <t xml:space="preserve"> y publicar el Plan Estratégico de Comunicaciones (PEC) para la vigencia 2024</t>
    </r>
  </si>
  <si>
    <t>Socializar con los integrantes de la Gerencia de Comunicaciones, Ciudadanía y Cultura el Plan Estratégico de Comunicaciones (PEC) para la vigencia 2024</t>
  </si>
  <si>
    <t>Ayuda de memoria y lista de asistencia de la socialización realizada a a los integrantes de la Gerencia de Comunicaciones, Ciudadanía y Cultura  sobre el Plan Estratégico de Comunicaciones (PEC)</t>
  </si>
  <si>
    <t>1 socialización realizada / 1 socialización programada * 100%</t>
  </si>
  <si>
    <t>OAP-MEM23-0130</t>
  </si>
  <si>
    <t>Manuel Julian Arias Bolaño (E)</t>
  </si>
  <si>
    <t>OB 2. Por incumplimiento del control PE-C4: “Los profesionales de la OAP asignados verifican que el seguimiento reportado por los gerentes de proyectos o quien este delegue, sea consistente con la programación realizada, en magnitud y recursos.”, del riesgo PE-RG-001 documentado en la actividad 9 “Verificar el seguimiento de los proyectos de inversión” del procedimiento para la planeación y seguimiento proyectos de inversión código: PE-PR-002, no se evidenció verificación por parte de la segunda línea de defensa de la consistencia de la información reportada por los gerentes de proyectos o quien este delegue, por debilidades en la herramienta de monitoreo; en ocho (8) de las dieciséis (16) metas no se evidenció como se determina el resultado del indicador reportado dentro de la misma.</t>
  </si>
  <si>
    <t xml:space="preserve">Realizar un seguimiento no adecuado al avance de los proyectos de inversión </t>
  </si>
  <si>
    <t>Porqué hay una debilidad en la interpretación frente a la verificación de las actividades relacionadas con la consistencia de la información reportada en el avance a los proyectos de inversión.</t>
  </si>
  <si>
    <t>Solicitar concepto con el fin de obtener claridad frente a la aplicabilidad de las actividades de verificación que se deben desarrollar desde el rol de segunda línea de defensa relacionadas a los monitoreos de los proyectos de inversión y, en caso de ser necesario, realizar los ajustes a los papeles de trabajo que permiten el desarrollo del proceso.</t>
  </si>
  <si>
    <t xml:space="preserve">Número 
 (1 concepto) </t>
  </si>
  <si>
    <t># de conceptos solicitados frente a la aplicabilidad de las actividades de verificación que se deben desarrollar desde el rol de segunda línea de defensa relacionadas con los proyectos de inversión.</t>
  </si>
  <si>
    <t>Profesional Grado 3 
Oficina Asesora de Planeación.
(Claudia Vela)</t>
  </si>
  <si>
    <t>17/112023</t>
  </si>
  <si>
    <t>GAA-MEM23-0946</t>
  </si>
  <si>
    <t xml:space="preserve"> Seguimiento a Planes de Mejoramiento Internos  (Acciones inefectivas)</t>
  </si>
  <si>
    <r>
      <rPr>
        <b/>
        <sz val="11"/>
        <color theme="1"/>
        <rFont val="Calibri"/>
        <family val="2"/>
        <scheme val="minor"/>
      </rPr>
      <t>Acción Inefectiva</t>
    </r>
    <r>
      <rPr>
        <sz val="11"/>
        <color theme="1"/>
        <rFont val="Calibri"/>
        <family val="2"/>
        <scheme val="minor"/>
      </rPr>
      <t>: Se verificaron los reportes de inspección realizados por la GAA de fechas 19/04/2023, 26-06-2023 y 13/09/2023 respecto a la disposición de los residuos aprovechables y no aprovechables en los puntos ecológicos dispuestos por la EMB, encontrando que se continúa presentando errores por parte de los servidores, contratistas y visitantes en la disposición de residuos. Por otro lado, se observa que los contenedores color rojo fueron retirados por terminación de la emergencia sanitaria COVID 19 y el 03/10/2023 inicio campaña de socialización de los resultados de las inspecciones para llamar la atención respecto a que la separación no se esta llevando de manera adecuada. Pese a que se cumplió la acción, esta no eliminó en su totalidad la causa raíz de la situación identificada,por lo cual se requiere la formulación de un nuevo plan de mejoramiento. 
Se observó que tanto los avisos como los recipientes de los puntos ecológicos no cumplen con los códigos de colores vigentes de la Resolución 2184 de 2019.</t>
    </r>
  </si>
  <si>
    <t>Hallazgos por parte de la Secretaría Distrital de Ambiente en la visita de Evaluación, Control y Seguimiento Gestión Ambiental</t>
  </si>
  <si>
    <t xml:space="preserve">Porque los servidores de la EMB no participan en los espacios de sensibilización relacionados con las normas vigentes para la adecuada separación en la fuente de los residuos. </t>
  </si>
  <si>
    <t>Realizar cuatro (4) capacitaciones   internas  por parte de la Gerencia Administrativa y de Abastecimiento  a los servidores y contratistas de la EMB, frente al  manejo de residuos y su adecuada disposición.</t>
  </si>
  <si>
    <t xml:space="preserve">Cuatro (4) capacitaciones 
</t>
  </si>
  <si>
    <t xml:space="preserve">Contratista Gerencia Administrativa y de Abastecimiento </t>
  </si>
  <si>
    <t>Realizar cuatro (4) inspecciones a los puntos ecológicos instalados en la sede administrativa de la EMB por parte del contratista designada por la GAA,  para verificar la adecuada separación  de residuos sólidos por  parte de los funcionarios y contratistas.</t>
  </si>
  <si>
    <t xml:space="preserve">Cuatro (4) Inspecciones </t>
  </si>
  <si>
    <t>Porque en la  interpretación de la Empresa de lo contenido en la  Resolución 2184 de 2019 es posible utilizarse el código de colores vigente en la EMB.</t>
  </si>
  <si>
    <t>Soliitar un concepto al Ministerio de Ambiente y Desarro Sostebible por parte de la Gerencia Administrativa y de Abastecimiento, para aclarar la  aplicabilidad de la Resolución 2184 de 2019 y adoptar sus recomendaciones.</t>
  </si>
  <si>
    <t xml:space="preserve">Un (1) concepto </t>
  </si>
  <si>
    <t>SUP-MEM23-0953</t>
  </si>
  <si>
    <t>Informe final de auditoría de seguimiento a planes de mejoramiento internos vigencia 2023</t>
  </si>
  <si>
    <t>Mónica Francisca Olarte Gamarra – Subgerente Gestión del Predial</t>
  </si>
  <si>
    <r>
      <t xml:space="preserve">79. </t>
    </r>
    <r>
      <rPr>
        <i/>
        <sz val="11"/>
        <rFont val="Calibri"/>
        <family val="2"/>
        <scheme val="minor"/>
      </rPr>
      <t>"Cerrada/Inefectiva"</t>
    </r>
    <r>
      <rPr>
        <sz val="11"/>
        <rFont val="Calibri"/>
        <family val="2"/>
        <scheme val="minor"/>
      </rPr>
      <t xml:space="preserve"> Fortalecer la revisión documental del Comité de Gestión Predial y Reasentamientos, con el fin de contar con los soportes suficientes de los casos puestos a consideración, en cumplimiento del reglamento interno del comité numeral 5 que menciona:
</t>
    </r>
    <r>
      <rPr>
        <i/>
        <sz val="11"/>
        <rFont val="Calibri"/>
        <family val="2"/>
        <scheme val="minor"/>
      </rPr>
      <t>(…) h) Llevar el archivo de cada una de las situaciones sobre las cuales el comité se haya pronunciado y de toda la documentación relacionada.  i) Organizar  y  mantener  actualizado  el  (los)  expediente(s)  que  contenga(n)  las  actas  de  las sesiones realizadas, así como sus soportes, de acuerdo con los lineamientos establecidos en el proceso de gestión documental.” (...).</t>
    </r>
  </si>
  <si>
    <t>Genera debilidades en la integridad y trazabilidad de la información, por no contar con expedientes físicos que den cuenta de las decisiones que se toman en el Comité de Gestión Predial y Reasentamiento - GPRE y sus sustentos, generando un riesgo de pérdida de información.</t>
  </si>
  <si>
    <t>No se contaba con expedientes físicos actualizados de algunos casos presentados al Comité GPRE y un instrumento que permitiera validar a completitud los soportes.</t>
  </si>
  <si>
    <t>Trasladar al archivo el formato AP-FR-059 listas de chequeo  de las actas generadas en las sesiones No. 34 del 06 de julio de 2023 y No. 37 del 03 de agosto de 2023 de los casos presentados ante del Comité GPRE.</t>
  </si>
  <si>
    <t>Listas de chequeo</t>
  </si>
  <si>
    <t>No. de listas de chequeo  / No. de Sesiones Realizadas * 100%</t>
  </si>
  <si>
    <t>Andrés Cuéllar Espinosa, Profesional Subgerencia de Gestión Predial</t>
  </si>
  <si>
    <t xml:space="preserve">Se verificaron los siguientes documentos aportados por la Subgerencia de gestión predial:
1. Oficio con radicado No. EXT23-0019672 de fecha 24/11/2023 relacionado con los documentos de las actuaciones adelantadas en el proceso de adquisición predial sesiones No. 34 y 37 del Comité de Gestión Predial y de Reasentamiento el que se anexan los formatos de listas de chequeo. 
2. Formato para traslados documentales de historiales de predios con la lista de  documentos soportes de las sesiones No. 34 y 37 que se entregan al archivo de la Subgerencia de gestión predial para su organización. 
Se evidenció el cumplimineto de la acción. </t>
  </si>
  <si>
    <t>Actualizar el Reglamento Interno del Comité GPRE incluyendo la lista de chequeo como soportes de los casos a presentar al Comité.</t>
  </si>
  <si>
    <t>Reglamento actualizado</t>
  </si>
  <si>
    <t>Reglamento interno del Comité GPRE actualizado</t>
  </si>
  <si>
    <t>Se evidenció la actualización del documento Reglamento Interno del Comité de Gestión Predial y Reasentamiento GPRE, con código AP-DR-003 incluyendo en el numeral 13. Gestión Documental el formato con código AP-FR-059 lista de chequeo de casos presentados ante el Comité de gestión predial para su implementación en cada sesión, en donde se señalarán los casos presentados, los documentos y soportes utilizados en el caso y el enlace del  expediente (si aplica). El documento se encuentra publicado en AZDigital para conocimiento de los funcionarios de la EMB. La presente acción se evalua como cumplida.</t>
  </si>
  <si>
    <t>Socialización de la actualización del Reglamento Interno del Comité GPRE con los equipos de gestión documental y social de la SUP</t>
  </si>
  <si>
    <t>Socialización</t>
  </si>
  <si>
    <t>Socializaciones realizadas/ socializaciones planeadas *100</t>
  </si>
  <si>
    <t xml:space="preserve">GAA-MEM23-0946 </t>
  </si>
  <si>
    <t>Seguimiento a planes de mejoramiento 
internos vigencia 2023.</t>
  </si>
  <si>
    <t>Informe final de auditoría de seguimiento a planes de mejoramiento 
internos vigencia 2023.</t>
  </si>
  <si>
    <t>Gestión de Talento Humano</t>
  </si>
  <si>
    <t>69. Cerrada Inefectiva: En el informe de auditoría de cumplimiento que realizó la Oficina de Control Interno a la información reportada al DASCD durante el periodo comprendido entre el 01 de marzo de 2022 y el 30 de junio de 2023, se observó la no validación de las hojas de vida en el  SIDEAP de servidores públicos debido a debilidades de autocontrol y la ausencia de puntos de control en el procedimiento para la selección y vinculación de servidores públicos, lo que expone a la empresa a un  incumplimiento del literal e) del Articulo 2 de la Ley 87 de 1993, de la actividad No.13 del procedimiento para la selección y vinculación de servidores públicos con código TH PR-004 y de la circular No. 08 de 2021 del DASCD. La acción formulada no eliminó la causa raíz generadora de la observación, razón por la cual se califica como cerrada inefectiva.</t>
  </si>
  <si>
    <t>literal e) del Articulo 2 de 
la Ley 87 de 1993, de la actividad No.13 del 
procedimiento para la selección y 
vinculación de servidores públicos con 
código TH PR-004 y de la circular No. 08 de 
2021 del DASCD</t>
  </si>
  <si>
    <t>Por que hay ausencia de puntos de control en el procedimiento para la selección y vinculación de servidores públicos con código TH-PR-004 respecto de la validación de la hoja de vida una vez verificada la información del aspirante en el SIDEAP.</t>
  </si>
  <si>
    <t>Actualizar el procedimiento para la selección y  vinculación de servidores públicos  código TH PR-004 agregando un punto de control para la validación de las hojas de vida en el SIDEAP oportunamente.</t>
  </si>
  <si>
    <t>Procedimiento con código TH PR-004 actualizado y publicado en SIG</t>
  </si>
  <si>
    <t>Un procedimiento actualizado</t>
  </si>
  <si>
    <t>Profesionales Grado 02 y Grado 06 en TH de la Gerencia Administrativa y de Abastecimiento</t>
  </si>
  <si>
    <t>Porque no se contaba con el personal de Talento Humano suficiente para realizar la validación de las hojas de vida en SIDEAP de manera oportuna.</t>
  </si>
  <si>
    <t>Validar las hojas de vida que se encuentran pendientes de su validación con corte a 30 de noviembre de 2023 en el aplicativo SIDEAP.</t>
  </si>
  <si>
    <t>Reporte de hojas de vida pendientes por validar con corte a 30 de noviembre de 2023 y reporte del SIDEAP con las hojas de vida validadas</t>
  </si>
  <si>
    <t>Número de hojas de vida actualizadas en SIDEAP/ total de hojas de vida  validadas en SIDEAP corte 30 de noviembre de 2023*100%</t>
  </si>
  <si>
    <t>Profesional Grado 02 y Especializado TH- Gerencia Administrativa y de Abastecimiento</t>
  </si>
  <si>
    <t>81. Cerrada Inefectiva: Al respecto la OCI entregó Informe Final Auditoría del proceso de Gestión de Proyectos de Desarrollo Inmobiliario y Urbanístico con radicado OCI-MEN23-0186 del 24/08/2023, donde se identificó observación en relación con que un (1) directivo no ha suscrito el acuerdo de gestión para la vigencia 2023, además no se realizó seguimiento al acuerdo de un (1) directivo.Pese a que se cumplió la acción, esta no eliminó en su totalidad la causa raíz de la situación identificada, por lo cual se requiere la formulación de un nuevo plan de mejoramiento</t>
  </si>
  <si>
    <t>Incumplimiento del Plan de Evaluación del Rendimiento TH-DR-021, asi como de las disposiciones legales en la materia</t>
  </si>
  <si>
    <t>Porque no se ha realizado capacitación o socialización a los directivos sobre la importancia del cumplimiento de plan institucional de evaluación del rendimiento, tanto en lo relacionado con la suscripción y seguimiento de los Acuerdos de Gestión, como de la concertación de compromisos laborales y su evaluación con los trabajadores oficiales.</t>
  </si>
  <si>
    <t>Realizar por parte de la Gerencia Administrativa y de Abastecimiento, una capacitación a los directivos en las generalidades del Plan de Evaluación del Rendimiento, centrandose en la forma de establecer los compromisos laborales con los trabajadores oficiales a su cargo y de sus compromisos gerenciales del acuerdo de gestión, así como en la periodicidad en la evaluación.</t>
  </si>
  <si>
    <t>Soportes de la capacitación brindada al grupo directivos sobre la Evaluación del Rendicimento</t>
  </si>
  <si>
    <t>Número de capacitaciones realizadas / Número de capacitaciones programadas (1) * 100%</t>
  </si>
  <si>
    <t>Profesional Especializado TH- Gerencia Administrativa y de Abastecimiento</t>
  </si>
  <si>
    <t xml:space="preserve"> 81. Cerrada Inefectiva: Se observaron debilidades respecto de la actualización de la hoja de vida, declaración juramentada de bienes y rentas en el SIDEAP y el acta de entrega de cargo de seis (6) servidores públicos de una muestra de siete (7 historias laborales verificadas en el informe auditoría de cumplimiento, seguimiento reporte de información al Departamento Administrativo del Servicio Civil Distrital -DASCD. Se recomienda fortalecer los puntos de control en el procedimiento y realizar verificaciones periódicas a fin de identificar incumplimientos que puedan ser subsanados oportunamente</t>
  </si>
  <si>
    <t>Incumplimiento del 
procedimiento para la entrega del puesto de 
trabajo con código TH-PR-013</t>
  </si>
  <si>
    <t>Porque el exservidor no conoce o se interesa en comprender a profundidad el procedimiento para la entrega del puesto de trabajo.</t>
  </si>
  <si>
    <t>Realizar por parte de la Gerencia Administrativa y de Abastecimiento una capacitación a los servidores activos sobre las responsabilidades que le asisten frente a su retiro para la entrega de puesto de trabajo.</t>
  </si>
  <si>
    <t>Soportes de la capacitación brindada a los servidores sobre las responsabilidades que deben cumplir al momento de retirarse de la empresa.</t>
  </si>
  <si>
    <t>Profesional Grado 02 y Especializado en TH- Gerencia Administrativa y de Abastecimiento</t>
  </si>
  <si>
    <t>81. Cerrada Inefectiva:Se observaron debilidades respecto de la actualización de la hoja de vida, declaración juramentada de bienes y rentas en el SIDEAP y el acta de entrega de cargo de seis (6) servidores públicos de una muestra de siete (7 historias laborales verificadas en el informe auditoría de cumplimiento, seguimiento reporte de información al Departamento Administrativo del Servicio Civil Distrital -DASCD.Pese a que se cumplió la acción, esta no eliminó en su totalidad la causa raíz de la situación identificada, por lo cual se requiere la formulación de un nuevo plan de mejoramiento.</t>
  </si>
  <si>
    <t>Porque el formato de ACTA DE ENTREGA DE PUESTO DE TRABAJO CÓDIGO: TH-FR-040 se encuentra desactualizado y no asegura la actualización de la hoja de vida, declaración juramentada de bienes y rentas en el SIDEAP, como también la evaluación del rendimiento parcial del acuerdo de gestión o de la evaluación de compromisos.</t>
  </si>
  <si>
    <t>Actualizar el FORMATO ACTA DE ENTREGA DE PUESTO DE TRABAJO CÓDIGO: TH-FR-040 en el cual se incluya  (actualización de la hoja de vida, declaración juramentada de bienes y rentas en el SIDEAP, evaluación del rendimiento parcial del acuerdo de gestión o de la evaluación de compromisos)</t>
  </si>
  <si>
    <t>FORMATO ACTA DE ENTREGA DE PUESTO DE TRABAJO CÓDIGO: TH-FR-040 actualizado y publicado en SIG</t>
  </si>
  <si>
    <t>Un formato actualizado</t>
  </si>
  <si>
    <t>Número de capacitaciones realizadas / número de capacitaciones programadas *100%</t>
  </si>
  <si>
    <t>Número de inspecciones realizadas / Número de Inspecciones programadas *100%</t>
  </si>
  <si>
    <t>Número de conceptos emiridos por el MADS / Número de conceptos solicitados por la EMB *100%</t>
  </si>
  <si>
    <t>SUP-MEM23-1024</t>
  </si>
  <si>
    <t>Informe Final de auditoría al Proceso de Gestión y Adquisición Predial</t>
  </si>
  <si>
    <t>OB1. Por incumplimiento de las Resoluciones Nos. 898 y 1044 de 2014 del Instituto Geográfico Agustín CODAZZI, debido a debilidades en la liquidación de indemnizaciones en la adquisición de predios para la construcción de la PLMB, dado que se calculan mayores o menores valores en las indemnizaciones, ocasionado reprocesos y un posible riesgo de impacto reputacional y/o económico para la Empresa.</t>
  </si>
  <si>
    <t>Genera debilidades en la liquidación de indemnizaciones en los avalúos.</t>
  </si>
  <si>
    <t>La herramienta "AP-FR-009 Formato Lista de chequeo de Indemnización" no cuenta con un control de verificación para la liquidación de los avalúos y factores de reconocimiento.</t>
  </si>
  <si>
    <t>Actualizar el Formato Lista de chequeo de Indemnización, con código AP-FR-009, incluyendo campos de control para la liquidación de indemnizaciones en la adquisición de predios para la construcción de la PLMB.</t>
  </si>
  <si>
    <t>AP-FR-009 Formato Lista de chequeo de Indemnización</t>
  </si>
  <si>
    <t>1 Formato Lista de chequeo de Indemnización actualizado</t>
  </si>
  <si>
    <t>Jorge Mario González, Profesional Subgerencia de Gestión Predial
Pilar Céspedes, Contratista Subgerencia de Gestión Predial</t>
  </si>
  <si>
    <t>Realizar la socialización con el equipo técnico avaluador del AP-FR-009 Formato Lista de chequeo de Indemnización</t>
  </si>
  <si>
    <t>Socialización realizada / 1 socialización planeada *100%</t>
  </si>
  <si>
    <t>OB2. Por incumpliendo de la Resolución EMB No. 190 de 2021 y el procedimiento para la liquidación y pago de los factores de reconocimiento económico aplicables al proyecto PLMB, código AP-PR-003, por debilidades en la liquidación de factores de reconocimiento en la adquisición de predios para la construcción de la PLMB, ocasionando reprocesos y un posible riesgo de impacto reputacional y/o económico para la Empresa.</t>
  </si>
  <si>
    <t>Genera debilidades por la interpretación de la Resolución No. 190 de 2021.</t>
  </si>
  <si>
    <t>Falta de claridad en la interpretación de lo establecido en cuanto a la liquidación de factores definidos en la Resolución 190 de 2021.</t>
  </si>
  <si>
    <t>Solicitar concepto de la Banca Multilateral sobre el pago de compensaciones de la Resolución No. 190 de 2021</t>
  </si>
  <si>
    <t>Lineamiento/concepto de la Banca Multilateral</t>
  </si>
  <si>
    <t>1 Lineamiento-concepto de la Banca Multilateral</t>
  </si>
  <si>
    <t>Jorge Mario González, Profesional Subgerencia de Gestión Predial
Pilar Céspedes, Contratista Subgerencia de Gestión Predial
Liliana Garzón, Profesional Subgerencia de Gestión Predial</t>
  </si>
  <si>
    <t>Revisar y actualizar el procedimiento de liquidación y pago de los factores de reconocimiento económico PLMB, con código AP-PR-003 (Impuesto predial, Autorrelocalización de arrendatarios y complementario daño emergente)</t>
  </si>
  <si>
    <t>AP-PR-003 Procedimiento liquidación y pago de los factores de reconocimiento económico PLMB</t>
  </si>
  <si>
    <t>1 Procedimiento liquidación y pago de los factores de reconocimiento económico PLMB actualizado</t>
  </si>
  <si>
    <t>Realizar la socialización de la Resolución No. 190 de 2021 al equipo pertinente y AP-PR-003 Procedimiento liquidación y pago de los factores de reconocimiento económico PLMB</t>
  </si>
  <si>
    <t>OB3. Por incumplimiento de los plazos estipulados en el Instructivo para Pagos Derivados de Adquisición Predial, Código AP-IN-001, para realizar los pagos a los propietarios de los predios, ocasionado un posible riesgo de retrasos en el cumplimiento de la meta del proyecto de inversión e impacto reputacional para la Empresa.</t>
  </si>
  <si>
    <t>Se afectan los tiempos previstos para las actividades relacionadas con los pagos generando retrasos en la entrega de los inmuebles.</t>
  </si>
  <si>
    <t>Posible desconocimiento de los integrantes del equipo a los tiempos establecidos en el instructivo para pagos derivados de adquisición predial, con código AP-IN-001.</t>
  </si>
  <si>
    <t>Actualizar el instructivo para pagos derivados de adquisición predial, con código AP-IN-001, teniendo en cuenta las dinámicas reales del proceso.</t>
  </si>
  <si>
    <t>AP-IN-001 Instructivo para pagos derivados de adquisición predial</t>
  </si>
  <si>
    <t>1 Instructivo para pagos derivados de adquisición predial actualizado</t>
  </si>
  <si>
    <t>Diana Marcela Bedoya, Profesional Subgerencia de Gestión Predial
José Duván Núnez, Contratista Subgerencia de Gestión Predial</t>
  </si>
  <si>
    <t>Realizar una matriz de consolidación de las promesas de compraventa firmadas con la finalidad de realizar un control y seguimiento a los plazos estipulados en el Instructivo para pagos derivados de adquisición predial. (Anclarla al instructivo AP-IN-001)</t>
  </si>
  <si>
    <t>Matriz de consolidación de las promesas de compraventa firmadas</t>
  </si>
  <si>
    <t>1 Matriz de seguimiento</t>
  </si>
  <si>
    <t>Realizar la socialización al equipo jurídico de la SUP sobre el AP-IN-001 Instructivo para pagos derivados de adquisición predial y de la matriz de seguimiento.</t>
  </si>
  <si>
    <t>OB4. Por incumplimiento del Plan Institucional de Evaluación del Rendimiento, código TH-DR-021, dado que no se evidenció la concertación de Compromisos Laborales y Comportamentales de la vigencia 2023 de los servidores públicos de la Subgerencia de Gestión Predial.</t>
  </si>
  <si>
    <t>Se afecta la planeación y metas propuestas de la Subgerencia de Gestión Predial en la vigencia para el cumplimiento de los objetivos propuestos.</t>
  </si>
  <si>
    <t>Por desconocimiento de la Directriz de Evaluación de Rendimiento, código TH-DR-021, por parte de los trabajadores oficiales de la Subgerencia Predial para realizar la concertación de Compromisos Laborales y Comportamentales.</t>
  </si>
  <si>
    <t>Capacitar a los trabajadores oficiales de la SUP sobre los lineamientos para el diligenciamiento y control de los compromisos labores y comportamentales (Directriz de Evaluación de Rendimiento, código TH-DR-021), con el apoyo de la GAA.</t>
  </si>
  <si>
    <t>Capacitación realizada / 1 Capacitación planeada *100%</t>
  </si>
  <si>
    <t>Lucía Bonilla, Profesional Subgerencia de Gestión Predial</t>
  </si>
  <si>
    <t>Realizar seguimiento y envío de alertas tempranas por correo electrónico recordando el diligenciamiento y presentación de los compromisos laborales y comportamentales, lo cual permitirá que cada trabajador oficial haga un seguimiento de su propio proceso.</t>
  </si>
  <si>
    <t>Correo electrónico enviado / 1 correo electrónico programado *100%</t>
  </si>
  <si>
    <t>OB5. Por la generación de obligaciones por concepto de impuesto predial e intereses moratorios debido al reporte inoportuno de los predios adquiridos por la EMB ante la Secretaría Distrital de Hacienda, incumpliendo el Artículo 4 del Acuerdo 642 de 2016.</t>
  </si>
  <si>
    <t>Realizar un seguimiento inadecuado al avance de los proyectos de inversión y un posible impacto económico.</t>
  </si>
  <si>
    <t>No se realizó una debida capacitación al equipo pertinente respecto a la Presentación y Declaración de Impuestos prediales a la Secretaría Distrital de Hacienda</t>
  </si>
  <si>
    <t>Realizar la verificación de la Resolución expedida por la Secretaría Distrital de Hacienda, según la vigencia de los predios a nombre de la EMB.</t>
  </si>
  <si>
    <t>Informe Anual</t>
  </si>
  <si>
    <t>1 Informe Anual- Captura de registro de información en el aplicativo de SDH</t>
  </si>
  <si>
    <t>Yeison Mahecha, Contratista Subgerencia de Gestión Predial
Liliana Garzón, Profesional Subgerencia de Gestión Predial</t>
  </si>
  <si>
    <t>Revisar y actualizar el procedimiento para Adquisición Predial, con código AP-PR-002, donde se incluya el reporte a la Secretaría Distrital de Hacienda de conformidad con la directriz de SDH.</t>
  </si>
  <si>
    <t>AP-PR-002 Procedimiento para Adquisición Predial</t>
  </si>
  <si>
    <t>1 Procedimiento para Adquisición Predial actualizado</t>
  </si>
  <si>
    <t>Capacitar al equipo pertinente de la SUP sobre el reporte que se debe realizar ante la Secretaría Distrital de Hacienda de conformidad con el procedimiento para Adquisición Predial, con código AP-PR-002.</t>
  </si>
  <si>
    <t>OB6. Por incumplimiento del Reglamento Interno del Comité de Gestión Predial, código AP-DR-003, en cuanto a: archivo, contenido y gestión de las actas, debido a debilidades en el desarrollo de las funciones de la Secretaría Técnica del comité de gestión Predial.</t>
  </si>
  <si>
    <t>Falta de socialización del reglamento del Comité de gestión predial y reasentamiento al momento del cambio de profesional para ser secretaría técnica</t>
  </si>
  <si>
    <t>Actualizar el reglamento interno del Comité GPRE, con código AP-DR-003, incluyendo el seguimiento trimestral al cumplimiento de las decisiones adoptadas por el Comité y el componente de gestión documental (archivo de las sesiones)</t>
  </si>
  <si>
    <t>AP-DR-003 Reglamento Interno del Comité GPRE</t>
  </si>
  <si>
    <t>1 Reglamento Interno del Comité GPRE actualizado</t>
  </si>
  <si>
    <t>Andrés Cuéllar, Profesional Subgerencia de Gestión Predial</t>
  </si>
  <si>
    <t>Falta de socialización del reglamento del comité de gestión predial y reasentamiento al momento del cambio de profesional para ser secretaría técnica</t>
  </si>
  <si>
    <t>Realizar la socialización del AP-DR-003 Reglamento Interno del Comité GPRE a la secretaría técnica.</t>
  </si>
  <si>
    <t>OB7. Por incumplimiento del numeral 46.4 “No obligatoriedad de liquidación” del Manual de Contratación Empresa Metro de Bogotá código GC-MN-001, se evidenciaron contratos de prestación de servicios profesionales con terminación anticipada por mutuo acuerdo, sin el Formato para Acta de Liquidación, Código GC-FR-025, donde se autoriza la liberación de los recursos que no se ejecutaron.</t>
  </si>
  <si>
    <t>Genera debilidades al proceso de contratación de la EMB dejando en SECOP los contratos aun vigentes.</t>
  </si>
  <si>
    <t>Por desconocimiento al proceso de liquidación de los contratos PSP y cierre financiero en la EMB</t>
  </si>
  <si>
    <t>Realizar la verificación, cierre y liquidación de los CPSP que fueron objeto de terminación anticipada durante la vigencia 2022 y 2023.</t>
  </si>
  <si>
    <t>Verificación CPSP</t>
  </si>
  <si>
    <t>No. De contratos verificados que cuentan con acta de liquidación / No. De contratos verificados vigencia 2022 y 2023 *100%</t>
  </si>
  <si>
    <t>Paola Stand, Profesional Subgerencia de Gestión Predial</t>
  </si>
  <si>
    <t>7, 11, 12, 13, 14</t>
  </si>
  <si>
    <t>OB7. Por incumplimiento del numeral 46.4 “No obligatoriedad de liquidación” del Manual de Contratación Empresa Metro de Bogotá código GC-MN-001, se evidenciaron contratos de prestación de servicios profesionales con terminación anticipada por mutuo acuerdo, sin el Formato para Acta de Liquidación, Código GC-FR-025, donde se autoriza la liberación de los recursos que no se ejecutaron.
OB11. Por incumplimiento del Artículo 2.2.1.1.1.7.1. del Decreto 1082 de 2015 por la no publicación o publicación extemporánea de documentos contractuales en los contratos: 163, 301, 184, 156, 115, 061, 287, 205 de 2022 y 006, 029 de 2023, debido a debilidades en la supervisión.
OB12. Por la no expedición de paz y salvo, código GC-FR-013, acta de Entrega y recibo a satisfacción con código GC-FR-020 y cierre financiero incumpliendo los ítems 34, 35 y 36 del procedimiento contratación directa para celebrar contratos de prestación de servicios profesionales y apoyo a la gestión con personas naturales y jurídicas, código GC-PR-008 versión 06, en los contratos 163, 184, 156, 115, 061 y 213 de 2022.
OB13. Por la desactualización e incompletitud de los expedientes contractuales: 163, 301, 184, 107, 156, 287, 205 de 2022 y 006, 039, 042 de 2023 incumpliendo el numeral 3 “Funciones, Actividades y Facultades de la Supervisión y la Interventoría – numeral 3.3. Funciones, Actividades y Facultades Administrativas del Manual de Supervisión e interventoría”.
OB14. Por debilidades en la supervisión de los contratos de prestación de servicios profesionales Nos. 019, 039 y 042 de 2023 suscritos en febrero y marzo de 2023 sin que a la fecha se hayan suscrito actas de inicio ni informe a la Gerencia Administrativa y de abastecimiento comunicando la novedad, lo que generó pagos a la ARL para el contrato 039 de 2023 y riesgo de incumplimiento en la meta proyecto de inversión "Entregar al concesionario el 100% de los predios del trazado de la PLMB T1", incumplimiento del Manual de Supervisión e Interventoría, código GC-MN-003 versión 3, así como, lo establecido en el clausulado del contrato de prestación de servicios profesionales.</t>
  </si>
  <si>
    <t>Por desconocimiento del proceso de liquidación de los contratos PSP y cierre financiero en la EMB.
Por desconocimiento del manual de contratación en los tiempos estipulados para el cargue de documentos.</t>
  </si>
  <si>
    <t>Capacitar a los supervisores de los contratos PSP de la SUP, con el fin de aclarar dudas sobre las directrices y procedimientos que se contemplan en el "Manual de contratación, GC-MN-001", "Procedimiento de Contratación Directa para Celebrar contratos de prestación de servicios profesionales y de apoyo a la gestión con persona natural, GC-PR-008." y "Manual de Supervisión e Interventoría, GC-MN-003", con el apoyo de la Subgerencia de Gestión Contractual y/o de GAA.</t>
  </si>
  <si>
    <t>Ayuda de memoria y listado de asistencia</t>
  </si>
  <si>
    <t>OB8. Por incumplimiento del Instructivo para la organización de los expedientes de la serie documental historiales de predios, código GD-IN-010, debido a que en AZ Digital, se cargan expedientes con nombres diferentes al CHIP predial (Código homologado de identificación predial que asigna la Unidad Administrativa Especial de Catastro a cada predio del Distrito Capital.) y tipo de tenencia (propietario y unidad social), así como la desactualización y falta de orden cronológico en el archivo físico y digital de las historias prediales, lo que genera posibles pérdidas de información, dificultad para consulta y trazabilidad de la información.</t>
  </si>
  <si>
    <t>Seguimiento inadecuado al avance de los proyectos de inversión, generando una desorganización cronológica y ausencia de documentos en los expedientes prediales.</t>
  </si>
  <si>
    <t>Desconocimiento de la política de gestión documental y aplicación de la TRD en el proceso de Adquisición Predial.</t>
  </si>
  <si>
    <t>Verificar el contenido y procedencia de la información contenida en la "Carpeta AZ DIGITAL - 400 Historiales de predios" que no cuentan con la identificación definida en el instructivo para la organización de los expedientes de la serie documental historiales de predios, con código GD-IN-010, para su traslado al responsable de clasificación y trámite.</t>
  </si>
  <si>
    <t>Contenido Carpeta AZ DIGITAL - 400 Historiales de predios</t>
  </si>
  <si>
    <t>Reportes mensuales de carpetas creadas / 4 Reportes mensuales de carpetas programadas *100%</t>
  </si>
  <si>
    <t>Addy Edith Villamil, Profesional Subgerencia de Gestión Predial
Yeison Mahecha, Contratista Subgerencia de Gestión Predial</t>
  </si>
  <si>
    <t>Capacitar al Equipo de Gestión Documental de la SUP, con el fin de administrar y actualizar la información que sea trasladada a través de AZDIGITAL para el proceso de Adquisición Predial de acuerdo con lo establecido en el Instructivo para la organización de los expedientes de la serie documental historiales de predios, código GD-IN-010</t>
  </si>
  <si>
    <t>OB9. Por incumplimiento de los procedimientos: Para el reasentamiento y la gestión social código: GS-PR-008 y Post Reasentamiento código: GS-PR-009, por desconocimiento y no aplicación de los lineamientos, incurriendo en la materialización del riesgo: “Posibilidad de impacto económico y reputacional por la afectación de las condiciones de vida de las unidades sociales causada por la no aplicación del procedimiento de reasentamientos y post reasentamiento en el desplazamiento involuntario de los propietarios y ocupantes de los predios adquiridos para la construcción de la PLMB e inoportunidad del seguimiento en el Post reasentamiento de las unidades sociales”.</t>
  </si>
  <si>
    <t>Genera debilidades en el proceso de gestión social y reasentamiento, afectando a las unidades sociales del proyecto PLMB</t>
  </si>
  <si>
    <t>Los procedimientos para el reasentamiento y la gestión social código: AP-PR-005 y Post Reasentamiento código: AP-PR-006 no se encuentran alineados con la realidad y contexto socioeconómico de las unidades sociales identificadas, generando que sean rígidos y sin flexibilidad a la realidad social</t>
  </si>
  <si>
    <t>Revisar y actualizar los procedimientos: 1. para el reasentamiento y la gestión social código AP-PR-005, y 2. Post reasentamiento código AP-PR-006, para que estén alineados a la realidad social identificado en territorio con las unidad sociales.</t>
  </si>
  <si>
    <t>AP-PR-005 Procedimiento para el reasentamiento y la gestión social, y AP-PR-006 Procedimiento Post Reasentamiento</t>
  </si>
  <si>
    <t>Procedimiento para el reasentamiento y la gestión social, y Procedimiento Post Reasentamiento actualizados</t>
  </si>
  <si>
    <t>Realizar la socialización de los procedimientos con códigos AP-PR-005 y AP-PR-006 al equipo de la Subgerencia de Gestión Predial</t>
  </si>
  <si>
    <t>OB10. Por incumplimiento del numeral “4.8.2. Monitoreo” de la “Política de reasentamiento y gestión social para el proyecto PLMB”, código AP-DR-002; de los cuarenta y siete (47) indicadores que deben construirse y monitorear se observó el diligenciamiento de diecisiete (17), y por incumplimiento del procedimiento para la construcción, registro y análisis de indicadores de gestión, código PE-PR-013 por falencias en la formulación y análisis de tres (3) indicadores de gestión definidos en el PAII.</t>
  </si>
  <si>
    <t>Se afecta el seguimiento y control a la política de reasentamiento y gestión social, toda vez que los indicadores cualitativos y cuantitativos evaluan el progreso a la ejecución de las actividades del reasentamiento para la oportuna toma de decisiones y cumplimiento de los objetivos.</t>
  </si>
  <si>
    <t>Desconocimiento de los indicadores del Plan de Reasentamiento formulados</t>
  </si>
  <si>
    <t>Realizar un monitoreo trimestral con los líderes de los procesos de la SUP sobre los indicadores de la política de reasentamiento y gestión social para el proyecto PLMB, con código AP-DR-002, numeral 4.8.3 y 4.8.4.</t>
  </si>
  <si>
    <t>Ayuda de memoria, listado de asistencia y base de indicadores diligenciados</t>
  </si>
  <si>
    <t>Ayuda de memoria</t>
  </si>
  <si>
    <t>Andrés Cuéllar, Profesional Subgerencia de Gestión Predial
Liliana Garzón, Profesional Subgerencia de Gestión Predial
Andrés Revelo, Contratista Subgerencia de Gestión Predial
Augusto Sánchez, Contratista Subgerencia de Gestión Predial</t>
  </si>
  <si>
    <t>OB11. Por incumplimiento del Artículo 2.2.1.1.1.7.1. del Decreto 1082 de 2015 por la no publicación o publicación extemporánea de documentos contractuales en los contratos: 163, 301, 184, 156, 115, 061, 287, 205 de 2022 y 006, 029 de 2023, debido a debilidades en la supervisión.</t>
  </si>
  <si>
    <t>Al no cumplir con los tiempos en el cargue de documentos en SECOP, se genera un riesgo que no permite tener acceso a la información requerida, incumplimiento de los objetivos y metas del proceso.</t>
  </si>
  <si>
    <t>Por desconocimiento del manual de contratación en los tiempos estipulados para el cargue de documentos.</t>
  </si>
  <si>
    <t>Publicar en SECOP los documentos contractuales de los expedientes 163, 301, 184, 156, 115, 061, 287, 205 de 2022 y 006, 029 de 2023.</t>
  </si>
  <si>
    <t>Documentos contractuales publicados en SECOP</t>
  </si>
  <si>
    <t>No. de contratos con documentos contractuales publicados en SECOP / 10 contratos *100%</t>
  </si>
  <si>
    <t>OB12. Por la no expedición de paz y salvo, código GC-FR-013, acta de Entrega y recibo a satisfacción con código GC-FR-020 y cierre financiero incumpliendo los ítems 34, 35 y 36 del procedimiento contratación directa para celebrar contratos de prestación de servicios profesionales y apoyo a la gestión con personas naturales y jurídicas, código GC-PR-008 versión 06, en los contratos 163, 184, 156, 115, 061 y 213 de 2022.</t>
  </si>
  <si>
    <t>Se afecta la planeación y metas propuestas de la Subgerencia de Gestión Predial en la vigencia.</t>
  </si>
  <si>
    <t>Publicar en SECOP los documentos contractuales (paz y salvo, código GC-FR-013, acta de Entrega y recibo a satisfacción con código GC-FR-020 y cierre financiero) de los expedientes 163, 184, 156, 115, 061 y 213 de 2022.</t>
  </si>
  <si>
    <t>No. de contratos con documentos contractuales publicados en SECOP / 6 contratos *100%</t>
  </si>
  <si>
    <t>OB13. Por la desactualización e incompletitud de los expedientes contractuales: 163, 301, 184, 107, 156, 287, 205 de 2022 y 006, 039, 042 de 2023 incumpliendo el numeral 3 “Funciones, Actividades y Facultades de la Supervisión y la Interventoría – numeral 3.3. Funciones, Actividades y Facultades Administrativas del Manual de Supervisión e interventoría”.</t>
  </si>
  <si>
    <t>Se afectan las etapas del proceso contratual generando desactualización de la información.</t>
  </si>
  <si>
    <t>Por desconocimiento al manual de contratación en los tiempos estipulados para el cargue de documentos.</t>
  </si>
  <si>
    <t xml:space="preserve">Revisar y corregir los expedientes contractuales: 163, 301, 184, 107, 156, 287, 205 de 2022 y 006, 039, 042 de 2023, en carpeta física o electrónica </t>
  </si>
  <si>
    <t xml:space="preserve">Documentos contractuales completos en carpeta física o electrónica </t>
  </si>
  <si>
    <t>OB14. Por debilidades en la supervisión de los contratos de prestación de servicios profesionales Nos. 019, 039 y 042 de 2023 suscritos en febrero y marzo de 2023 sin que a la fecha se hayan suscrito actas de inicio ni informe a la Gerencia Administrativa y de abastecimiento comunicando la novedad, lo que generó pagos a la ARL para el contrato 039 de 2023 y riesgo de incumplimiento en la meta proyecto de inversión "Entregar al concesionario el 100% de los predios del trazado de la PLMB T1", incumplimiento del Manual de Supervisión e Interventoría, código GC-MN-003 versión 3, así como, lo establecido en el clausulado del contrato de prestación de servicios profesionales.</t>
  </si>
  <si>
    <t>Se afecta el proceso de gestión contractual de la Subgerencia de Gestión Predial por debilidades en la supervisión.</t>
  </si>
  <si>
    <t>Revisar y corregir los contratos de prestación de servicios profesionales No. 019, 039 y 042 de 2023 (actas de inicio)</t>
  </si>
  <si>
    <t>Documentación de contratos ajustados</t>
  </si>
  <si>
    <t>No. De contratos con ajustes en su documentación / 3 contratos *100%</t>
  </si>
  <si>
    <t>OB15. Por incumplimiento de la obligación establecida en numeral 9 de la cláusula 1.3 “Obligaciones de la fase de ejecución” del contrato 231 de 2021, debido a debilidades en el seguimiento y control de la interventoría del contrato.</t>
  </si>
  <si>
    <t>No se tendría un buen seguimiento y habría un incumplimiento con las obligaciones de las partes (EMB - Contratista)</t>
  </si>
  <si>
    <t>Falta de control y seguimiento por parte de la interventoría</t>
  </si>
  <si>
    <t>Crear una matriz en la que se registre la información de los equipos especiales de conformidad con la información del avalúo y las actas en las que se realizan los descuentos al contratista para la supervisión del Contrato 234 de 2021.</t>
  </si>
  <si>
    <t>Matriz de seguimiento de equipos especiales y actas de descuentos</t>
  </si>
  <si>
    <t>José Arney Mesa, Profesional Subgerencia de Construcción e Infraestructura</t>
  </si>
  <si>
    <t>No previsión de descuentos al contratista relacionados con metales no pétreos (hierro, acero, aluminio, cobre, entre otros) en la estructuración del proceso de selección</t>
  </si>
  <si>
    <t>Solicitar concepto jurídico sobre el cobro de metales no pétreos (hierro, acero, aluminio, cobre, entre otros) en la estructuración del proceso de selección de nuevos contratos de demolición.</t>
  </si>
  <si>
    <t>Concepto de la Gerencia Jurídica</t>
  </si>
  <si>
    <t>1 Lineamiento-concepto de la Gerencia Jurídica</t>
  </si>
  <si>
    <t>OB16. Por incumplimiento del numeral 4.8.1. “Seguimiento” de la Política de reasentamiento y de gestión social para el proyecto PLMB, código AP-DR-002 versión 1, por debilidades en la estructuración y contenido de la base de datos para el seguimiento a la gestión social.</t>
  </si>
  <si>
    <t>Genera debilidades en el seguimiento y control a la política de reasentamiento y gestión social, afectando a las unidades sociales del proyecto PLMB</t>
  </si>
  <si>
    <t>Por diligenciamiento fraccionado de la información, lo que no ha permitido tener una sola matriz que contenga de forma consolidada señalada en el numeral 4.8.1. Política de reasentamiento y de gestión social para el proyecto PLMB, código AP-DR-002</t>
  </si>
  <si>
    <t>Realizar e implementar una matriz  de seguimiento al proceso de gestión social que cuente con los aspectos para el debido acompañamiento a las unidades sociales en el reasentamiento y post reasentamiento, de acuerdo con el numeral 4.8.1. Política de reasentamiento y de gestión social para el proyecto PLMB, código AP-DR-002</t>
  </si>
  <si>
    <t>Matriz de seguimiento al proceso de gestión social</t>
  </si>
  <si>
    <t>Matriz de seguimiento</t>
  </si>
  <si>
    <t>Realizar seguimiento mensual a la matriz  de seguimiento al proceso de gestión social que cuente con los aspectos para el debido acompañamiento a las unidades sociales en el reasentamiento y post reasentamiento, de acuerdo con el numeral 4.8.1. Política de reasentamiento y de gestión social para el proyecto PLMB, código AP-DR-002.</t>
  </si>
  <si>
    <t>Ayudas de memoria y matriz de seguimiento diligenciada</t>
  </si>
  <si>
    <t>No. De seguimiento mensual realizados / 8 seguimientos programados *100%</t>
  </si>
  <si>
    <t>OB17. Por incumplimiento de la actividad No. 6 y debilidades en el diseño de los controles del procedimiento para la estructuración de la base de datos con identificación de propietarios, código AP-PR-001, versión 3, debido a la ejecución parcial y debilidad en la conservación de la totalidad de los registros definidos.</t>
  </si>
  <si>
    <t>Genera debilidades en el seguimiento y control al proceso de adquisición de predios.</t>
  </si>
  <si>
    <t>Desactualización del procedimiento para la estructuración de la base de datos con identificación de propietarios, código AP-PR-001</t>
  </si>
  <si>
    <t>Revisar y actualizar el procedimiento para la estructuración de la base de datos con identificación de propietarios, con código AP-PR-001.</t>
  </si>
  <si>
    <t>AP-PR-001 Procedimiento para la estructuración de la base de datos con identificación de propietarios</t>
  </si>
  <si>
    <t>Procedimiento para la estructuración de la base de datos con identificación de propietarios actualizado</t>
  </si>
  <si>
    <t>Augusto Sánchez, Contratista Subgerencia de Gestión Predial</t>
  </si>
  <si>
    <t>Realizar la socialización del procedimiento para la estructuración de la base de datos con identificación de propietarios, código AP-PR-001 actualizado, al equipo encargado de registrar la información en la BBDD</t>
  </si>
  <si>
    <t>OB18. Por incumplimiento de la Política de Seguridad Digital y Manejo de la Información, código GT-DR-009, por diferencias entre los datos de una muestra de 14 expedientes registrados en la base de seguimiento predial, archivo Excel “AP-FR-058 Base de Seguimiento Predial_V.01.xlsx”, y los documentados en los expedientes físicos / electrónicos de la adquisición predial que archiva y custodia la Subgerencia de Gestión Predial.</t>
  </si>
  <si>
    <t>Realizar un seguimiento inadecuado al avance de los proyectos de inversión.</t>
  </si>
  <si>
    <t>Debilidad en la definición del alcance de la información registrada en el AP-FR-058 Base de Seguimiento Predial_V.01.xlsx</t>
  </si>
  <si>
    <t>Realizar actualización del formato AP-FR-058 Base de Seguimiento Predial teniendo como puntos prioritarios:
*El alcance de la información registrada en el formato 
*Verificación de cada una de las columnas que conforman el archivo, definiendo así su pertinencia
*Especificar el tipo de dato a ingresar para cada registro</t>
  </si>
  <si>
    <t>AP-FR-058 Formato Base de Seguimiento Predial</t>
  </si>
  <si>
    <t>Base de Seguimiento Predial actualizado</t>
  </si>
  <si>
    <t>Realizar la socialización del formato AP-FR-058 Base de Seguimiento Predial actualizado, al equipo encargado de registrar la información en la BBDD</t>
  </si>
  <si>
    <t>Augusto Sánchez, Profesional Subgerencia de Gestión Predial</t>
  </si>
  <si>
    <t>Realizar revisiones aleatorias a la información de la base de datos para verificar su consistencia con la información física, de forma trimestral.</t>
  </si>
  <si>
    <t>GJ-MEM23-0208</t>
  </si>
  <si>
    <t>Informe Final de Auditoría al Proceso Gestión de Adquisición Predial Anonimizado (Gestión contractual)</t>
  </si>
  <si>
    <t>Priscila Sánchez Sanabria</t>
  </si>
  <si>
    <r>
      <rPr>
        <b/>
        <sz val="11"/>
        <color theme="1"/>
        <rFont val="Calibri"/>
        <family val="2"/>
        <scheme val="minor"/>
      </rPr>
      <t>OB 11</t>
    </r>
    <r>
      <rPr>
        <sz val="11"/>
        <color theme="1"/>
        <rFont val="Calibri"/>
        <family val="2"/>
        <scheme val="minor"/>
      </rPr>
      <t xml:space="preserve"> Por incumplimiento del Artículo 2.2.1.1.1.7.1. del Decreto 1082 de 2015 por la no publicación o publicación extemporánea de documentos contractuales en los contratos: 163, 301, 184, 156, 115, 061, 287, 205 de 2022 y 006, 029 de 2023, debido a debilidades en la supervisión.</t>
    </r>
  </si>
  <si>
    <t>"(…) no garantizar el derecho de acceso a la información pública, así como, posibles pérdidas de información, reprocesos y hallazgos con incidencia disciplinaria de los entes externos de control."</t>
  </si>
  <si>
    <t>No existe control al ejercicio de supervisión por parte del área de origen que solicita o desinga la supervisión</t>
  </si>
  <si>
    <t xml:space="preserve">Realizar una (1) inducción sobre las facultades y deberes de la supervisión, a los Gerentes, Subgerentes o Jefes de Oficina que cómo área de origen solicitan o designan la supervisión de las ordenes de compra y/o contratos y/o convenios, así como a los supervisores designados.  </t>
  </si>
  <si>
    <t>Indución realizada</t>
  </si>
  <si>
    <t xml:space="preserve">(#Indución realizada
/#Inducción programada)*100% </t>
  </si>
  <si>
    <t xml:space="preserve">Profesional GAA y
Subgerente de la SGC o Profesional designado
</t>
  </si>
  <si>
    <t xml:space="preserve">Informe Final de Auditoría de Seguimiento a Planes de Mejoramiento (Gestión contractual)
</t>
  </si>
  <si>
    <r>
      <rPr>
        <b/>
        <sz val="11"/>
        <color theme="1"/>
        <rFont val="Calibri"/>
        <family val="2"/>
        <scheme val="minor"/>
      </rPr>
      <t>3A RECOMENDACION</t>
    </r>
    <r>
      <rPr>
        <sz val="11"/>
        <color theme="1"/>
        <rFont val="Calibri"/>
        <family val="2"/>
        <scheme val="minor"/>
      </rPr>
      <t xml:space="preserve"> 3. Realizar el análisis de causas y formular nuevas acciones para las nueve (9) evaluadas como “Cerrada/Inefectiva”, priorizar la gestión por parte de los líderes de proceso, específicamente:X|
a. Realizar la verificación de la publicación de los documentos en el SECOP por los supervisores. La segunda línea de defensa, realizar monitoreos periódicos para identificar posibles brechas en el cumplimiento de las directrices establecidas en el proceso de gestión contractual en las diferentes etapas (pre contractual, contractual y postcontractual), asegurar en todo caso que se cumpla los términos dispuestos por la Ley para la publicación en el SECOP</t>
    </r>
  </si>
  <si>
    <t>"(…) posibles brechas en el cumplimiento de las directrices establecidas en el proceso de gestión contractual en las diferentes etapas (pre contractual, contractual y postcontractual), asegurar en todo caso que se cumpla los términos dispuestos por la Ley para la publicación en el SECOP. "</t>
  </si>
  <si>
    <t xml:space="preserve">Informe Final Auditoría Evaluación al Cumplimiento de las Metas Proyectos de Inversión de la Empresa Metro de Bogotá, corte enero a junio de 2023. (Gestión contractual)
</t>
  </si>
  <si>
    <r>
      <rPr>
        <b/>
        <sz val="11"/>
        <color theme="1"/>
        <rFont val="Calibri"/>
        <family val="2"/>
        <scheme val="minor"/>
      </rPr>
      <t>OB5</t>
    </r>
    <r>
      <rPr>
        <sz val="11"/>
        <color theme="1"/>
        <rFont val="Calibri"/>
        <family val="2"/>
        <scheme val="minor"/>
      </rPr>
      <t xml:space="preserve"> Por incumplimiento del Artículo 2.2.1.1.1.7.1. del Decreto 1082 de 2015 por la publicación extemporánea de documentos contractuales en los contratos 141 de 2020, 117 de 2023 y 110 de 2023, debido a debilidades en la supervisión.-Manual de Supervisión e Interventoría, GC-MN-003.</t>
    </r>
  </si>
  <si>
    <t>"(…) no garantizar el derecho de acceso a la información pública, así como, posibles pérdidas de información, reprocesos y hallazgosde entes externos de control."</t>
  </si>
  <si>
    <t>Informe Final de Auditoría al Proceso de Gestión Contractual (Gestión contractual)</t>
  </si>
  <si>
    <r>
      <rPr>
        <b/>
        <sz val="11"/>
        <color theme="1"/>
        <rFont val="Calibri"/>
        <family val="2"/>
        <scheme val="minor"/>
      </rPr>
      <t>OB3</t>
    </r>
    <r>
      <rPr>
        <sz val="11"/>
        <color theme="1"/>
        <rFont val="Calibri"/>
        <family val="2"/>
        <scheme val="minor"/>
      </rPr>
      <t xml:space="preserve"> Por incumplimiento del Artículo 2.2.1.1.1.7.1. del Decreto 1082 de 2015 por la no publicación o publicación extemporánea de documentos contractuales en los contratos: 123, 299, 275, 254, 185 de 2022, 028 y 030 de 2023, debido a debilidades en la supervisión.</t>
    </r>
  </si>
  <si>
    <t>Incumplimiento de las directrices y normas aplicables.</t>
  </si>
  <si>
    <r>
      <rPr>
        <b/>
        <sz val="11"/>
        <color theme="1"/>
        <rFont val="Calibri"/>
        <family val="2"/>
        <scheme val="minor"/>
      </rPr>
      <t xml:space="preserve">OB12 </t>
    </r>
    <r>
      <rPr>
        <sz val="11"/>
        <color theme="1"/>
        <rFont val="Calibri"/>
        <family val="2"/>
        <scheme val="minor"/>
      </rPr>
      <t>Por la no expedición de paz y salvo, código GC- FR-013, acta de Entrega y recibo a satisfacción con código GC-FR-020 y cierre financiero, incumpliendo los ítems 34, 35 y 36 del procedimiento contratación directa para celebrar contratos de prestación de servicios profesionales y apoyo a la gestión con personas naturales y jurídicas, código GC-PR-008 versión 06, en los contratos 163, 184, 156, 115, 061 y 213 de 2022.</t>
    </r>
  </si>
  <si>
    <t>"(...) Posibilidad de impacto reputacional o económico por presuntas responsabilidades disciplinarias, fiscales o ausencia de balance final del contrato o no disponibilidad de recursos, debido a no liquidar el/los contratos y/o convenios en los términos legales o no realizar la liquidación."</t>
  </si>
  <si>
    <r>
      <rPr>
        <b/>
        <sz val="11"/>
        <color theme="1"/>
        <rFont val="Calibri"/>
        <family val="2"/>
        <scheme val="minor"/>
      </rPr>
      <t xml:space="preserve">OB14 </t>
    </r>
    <r>
      <rPr>
        <sz val="11"/>
        <color theme="1"/>
        <rFont val="Calibri"/>
        <family val="2"/>
        <scheme val="minor"/>
      </rPr>
      <t>Por debilidades en la supervisión de los contratos de prestación de servicios profesionales Nos. 019, 039 y 042 de 2023 suscritos en febrero y marzo de 2023 sin que a la fecha se hayan suscrito actas de inicio ni informe a la Gerencia Administrativa y de abastecimiento comunicando la novedad, lo que generó pagos a la ARL para el contrato 039 de 2023 y riesgo de incumplimiento en la meta proyecto de inversión "Entregar al concesionario el 100% de los predios del trazado de la PLMB T1", incumplimiento del Manual de Supervisión e Interventoría, código GC-MN-003 versión 3, así como, lo establecido en el clausulado del contrato de prestación de servicios profesionales.</t>
    </r>
  </si>
  <si>
    <t>"(…) posible riesgo fiscal por el pago de ARL del contrato 039 de 2023 sin que se haya ejecutado, por debilidades en la supervisión, desconocimiento de los lineamientos, procedimientos internos vigentes del proceso de Gestión Contractual, así como, de la normatividad aplicable."</t>
  </si>
  <si>
    <r>
      <rPr>
        <b/>
        <sz val="11"/>
        <color theme="1"/>
        <rFont val="Calibri"/>
        <family val="2"/>
        <scheme val="minor"/>
      </rPr>
      <t>OB1</t>
    </r>
    <r>
      <rPr>
        <sz val="11"/>
        <color theme="1"/>
        <rFont val="Calibri"/>
        <family val="2"/>
        <scheme val="minor"/>
      </rPr>
      <t xml:space="preserve"> Por la no solicitud del cierre financiero incumpliendo el ítem 36 del procedimiento contratación directa para celebrar contratos de prestación de servicios profesionales y apoyo a la gestión con personas naturales y jurídicas, código GC-PR-008 versión 06, en los contratos 299, 275 de 2022 y 030 de 2023 por debilidades en el seguimiento administrativo y financiero por parte de los supervisores.</t>
    </r>
  </si>
  <si>
    <t>"(…) posible materialización de riesgo emergente – “posibilidad de impacto económico o reputacional por incumplimiento en la entrega de los productos pactados y la inoportunidad de la liberación de saldos sin ejecutar que podrían reflejar inexactitud en la información presupuestal utilizada para la toma de decisiones.”</t>
  </si>
  <si>
    <r>
      <rPr>
        <b/>
        <sz val="11"/>
        <color theme="1"/>
        <rFont val="Calibri"/>
        <family val="2"/>
        <scheme val="minor"/>
      </rPr>
      <t>OB2</t>
    </r>
    <r>
      <rPr>
        <sz val="11"/>
        <color theme="1"/>
        <rFont val="Calibri"/>
        <family val="2"/>
        <scheme val="minor"/>
      </rPr>
      <t xml:space="preserve"> Por la desactualización e incompletitud de los expedientes contractuales 299, 123, 275, 254, 223, 185, 177 de 2022, 028 y 030 de 2023 incumpliendo el numeral 3 Funciones, Actividades y Facultades de la Supervisión y la Interventoría – numeral 3.3. Funciones, Actividades y Facultades Administrativas del Manual de Supervisión e interventoría, por falta de diligencia por parte de los supervisores generando un posible riesgo de impacto reputacional y/o económico adversos para la entidad, debido a expedientes físicos o electrónicos presenten pérdida, manipulación, alteración o desactualización de la información que se generan en todas las etapas del proceso contractual.</t>
    </r>
  </si>
  <si>
    <t>Se evidencian debilidades en la supervisión de los contratos en la creación y actualización de las carpetas electrónicas para el almacenamiento, custodia y conservación de los documentos que se generan en todas las etapas del proceso contractual y que aseguran la trazabilidad e integridad de los documentos archivados</t>
  </si>
  <si>
    <r>
      <rPr>
        <b/>
        <sz val="11"/>
        <color theme="1"/>
        <rFont val="Calibri"/>
        <family val="2"/>
        <scheme val="minor"/>
      </rPr>
      <t>OB13</t>
    </r>
    <r>
      <rPr>
        <sz val="11"/>
        <color theme="1"/>
        <rFont val="Calibri"/>
        <family val="2"/>
        <scheme val="minor"/>
      </rPr>
      <t xml:space="preserve"> Informe Final de auditoría al Proceso de Gestión Predial Anonimizado: OB 13. Por la desactualización e incompletitud de los expedientes contractuales: 163, 301, 184, 107, 156, 287, 205 de 2022 y 006, 039, 042 de 2023 incumpliendo el numeral 3 “Funciones, Actividades y Facultades de la Supervisión y la Interventoría – numeral 3.3. Funciones, Actividades y Facultades Administrativas del Manual de Supervisión e interventoría”.</t>
    </r>
  </si>
  <si>
    <t>"Debilidades (...) en el monitoreo e identificación oportuna de desviaciones por la segunda línea de defensa, lo que puede incidir en la materialización de riesgos debido a que el expediente físico o electrónico presente pérdida, manipulación, alteración o desactualización de la información"</t>
  </si>
  <si>
    <t>Falta de personal que apoye la función de Coordinar la administración, custodia y conservación de los documentos relacionados con los procesos de selección y contratos, de acuerdo con las normas contractuales, y las disposiciones del Archivo Distrital de Bogotá y el Archivo General de la Nación y los procedimientos institucionales.</t>
  </si>
  <si>
    <t xml:space="preserve">Gestionar una (1) capacitación para el equipo de apoyo a la gestión documental del Proceso de Gestión Contractual para el apoyo en el desarrollo de las funciones de los literales s) del Artículo 23 y dd) del Artículo 26 del Acuerdo No. 007 de 2021. 
</t>
  </si>
  <si>
    <t xml:space="preserve">(#Capacitación realizada /#Capacitación programada)*100% </t>
  </si>
  <si>
    <t xml:space="preserve">Gerente GAA y Gerente GJ </t>
  </si>
  <si>
    <t>Joan Alexandra Rodriguez</t>
  </si>
  <si>
    <r>
      <rPr>
        <b/>
        <u/>
        <sz val="14"/>
        <color theme="1"/>
        <rFont val="Calibri"/>
        <family val="2"/>
        <scheme val="minor"/>
      </rPr>
      <t>OB4</t>
    </r>
    <r>
      <rPr>
        <sz val="14"/>
        <color theme="1"/>
        <rFont val="Calibri"/>
        <family val="2"/>
        <scheme val="minor"/>
      </rPr>
      <t xml:space="preserve">
Por el no cargue de los pagos a los proveedores en el aplicativo en el SECOP II del contrato 028 de 2023 de conformidad con lo establecido en el literal 3 de la Guía para la gestión contractual (Colombia Compra Eficiente) y título 6 de las políticas de operación numeral 6.1 Radicación y pago de facturas o cuentas de cobro, literal S, por debilidades en el cargue de los egresos en los contratos.</t>
    </r>
  </si>
  <si>
    <t>No se cumple el procedimiento
Puede haber una PQRS por falta de publicacion del comprobante de pago
Puede haber un hallazgo por parte de un ente de control por la no publicacion del comprobante de pago</t>
  </si>
  <si>
    <t>En razon al alto volumen de operaciones del proceso no confirmo la ejecucion de la actividad de conformidad con lo establecido en el procedimiento de pagos con codigo GF-GCT-PR-016</t>
  </si>
  <si>
    <t>Implementar un muestreo trimestral en el que se verifique el cumplimiento de la publicacion de los comprobantes en secop II</t>
  </si>
  <si>
    <t>Monitoreo o seguimiento a traves de correo electronico al equipo de trabajo</t>
  </si>
  <si>
    <t>(# revisiones ejecutadas/ 4 de revisiones programadas)*100%</t>
  </si>
  <si>
    <t>Joan Alexandra Rodriguez Duarte</t>
  </si>
  <si>
    <t>GAA-MEM24-0142</t>
  </si>
  <si>
    <t>Informe final de auditoría, seguimiento austeridad del
gasto – IV trimestre y vigencia 2023. - CBN 1015 Rendición
cuenta anual Contraloría de Bogotá.</t>
  </si>
  <si>
    <t>Gloria Sánchez Larotta</t>
  </si>
  <si>
    <r>
      <rPr>
        <b/>
        <sz val="11"/>
        <color theme="1"/>
        <rFont val="Calibri Light"/>
        <family val="2"/>
      </rPr>
      <t>OB 1</t>
    </r>
    <r>
      <rPr>
        <sz val="11"/>
        <color theme="1"/>
        <rFont val="Calibri Light"/>
        <family val="2"/>
      </rPr>
      <t xml:space="preserve"> "Por incumplimiento del Artículo 6 "Bono navideño" del Decreto 492 de 2019, por el pago del bono navideño a hijos de colaboradores de la Empresa mayores de 13 años."</t>
    </r>
  </si>
  <si>
    <r>
      <t>Incumplimiento del artículo 6 del Decreto 492 de 2019, (derogado por el articulo 32 del Decreto 062 de 2024).</t>
    </r>
    <r>
      <rPr>
        <i/>
        <sz val="11"/>
        <color theme="1"/>
        <rFont val="Calibri"/>
        <family val="2"/>
        <scheme val="minor"/>
      </rPr>
      <t xml:space="preserve"> "Los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t>
    </r>
    <r>
      <rPr>
        <sz val="11"/>
        <color theme="1"/>
        <rFont val="Calibri"/>
        <family val="2"/>
        <scheme val="minor"/>
      </rPr>
      <t>"</t>
    </r>
  </si>
  <si>
    <t xml:space="preserve">Mala interpretación de la normatividad referente a los bonos Navideños </t>
  </si>
  <si>
    <t xml:space="preserve">Realizar una capacitacion al equipo de talento humano sobre el articulo 10 del Decreto 062 de 2024, en la cual se unifique los criterios para entregar los Bonos Navideños. </t>
  </si>
  <si>
    <t xml:space="preserve">Lista de Asistencia y presentacion. </t>
  </si>
  <si>
    <t>(Número de profesionales de talento humano  capacitados/número de las personas de talento humano)*100%</t>
  </si>
  <si>
    <t>Profesionales Grado 01 y Grado 06 en TH de la Gerencia Administrativa y de Abastecimiento</t>
  </si>
  <si>
    <r>
      <rPr>
        <b/>
        <sz val="11"/>
        <color theme="1"/>
        <rFont val="Calibri"/>
        <family val="2"/>
        <scheme val="minor"/>
      </rPr>
      <t>OM 1 "</t>
    </r>
    <r>
      <rPr>
        <sz val="11"/>
        <color theme="1"/>
        <rFont val="Calibri"/>
        <family val="2"/>
        <scheme val="minor"/>
      </rPr>
      <t>Para unificar los criterios de la liquidación de viáticos y gastos de viaje al exterior porque no existe un lineamiento que asegure la aplicación de la Tasa Representativa del Mercado – TRM de la fecha en que se cumplen las condiciones para su reconocimiento - Expedición del CRP -."</t>
    </r>
  </si>
  <si>
    <t>Actualizar el procedimiento TH-PR-014 donde se especifique la fecha del  documento que será de referencia para tomar la TRM en la liquidación de viáticos.</t>
  </si>
  <si>
    <t>Procedimiento TH-PR-014 actualizado</t>
  </si>
  <si>
    <t xml:space="preserve">Procedimiento Actualizado </t>
  </si>
  <si>
    <t>Informes de monitoreos comunicados.</t>
  </si>
  <si>
    <t>Espina de Pescado</t>
  </si>
  <si>
    <t>Lluvia de ideas</t>
  </si>
  <si>
    <t>Árbol de problemas</t>
  </si>
  <si>
    <t>Otras</t>
  </si>
  <si>
    <t>En ejecución/Abierta</t>
  </si>
  <si>
    <t>Vencida/Incumplida</t>
  </si>
  <si>
    <t>Abierto</t>
  </si>
  <si>
    <t>Cerrado</t>
  </si>
  <si>
    <t>Segunda línea de defensa - Monitoreos (Autoevaluación).</t>
  </si>
  <si>
    <t>Cuenta de Estado de la acción3</t>
  </si>
  <si>
    <t>Etiquetas de columna</t>
  </si>
  <si>
    <t>Etiquetas de fila</t>
  </si>
  <si>
    <t>Total general</t>
  </si>
  <si>
    <t>Estado</t>
  </si>
  <si>
    <t>No. Plan de mejora</t>
  </si>
  <si>
    <t>34 planes en ejecución o en seguimiento por la OCI</t>
  </si>
  <si>
    <t>Universo de auditoría del próximo seguimiento a planes de mejora</t>
  </si>
  <si>
    <t>No. de plan de mejora</t>
  </si>
  <si>
    <t>No.
Hallazgo</t>
  </si>
  <si>
    <t>No.
Acción</t>
  </si>
  <si>
    <t>Informe de auditoría de cumplimiento - evaluación al cumplimiento de las metas proyectos de inversión de la Empresa Metro de Bogotá,corte enero a junio de 2022.</t>
  </si>
  <si>
    <t>Gobierno Corporativo y Relaciones</t>
  </si>
  <si>
    <t>Comunicación Corporativa</t>
  </si>
  <si>
    <t>Planeación de Proyectos Férreos</t>
  </si>
  <si>
    <t>Gestión Ambiental, Social y SST</t>
  </si>
  <si>
    <t>Operación y Mantenimiento</t>
  </si>
  <si>
    <t>Evaluación y Mejoramiento de la Gestión</t>
  </si>
  <si>
    <t>Control Interno de Asuntos Disciplinarios</t>
  </si>
  <si>
    <t>Gerencia General</t>
  </si>
  <si>
    <t>Oficina de Control Interno Disciplinario</t>
  </si>
  <si>
    <t>OCI-MEM24-0069</t>
  </si>
  <si>
    <t>OTI-MEM24-0077</t>
  </si>
  <si>
    <t>Auditoría de cumplimiento sobre normas en materia de derechos de autor de software –Vigencia 2023 y hasta el 31/01/2024</t>
  </si>
  <si>
    <t>Grace Andrea Quintana Ortega</t>
  </si>
  <si>
    <t>OB1. Por debilidades en la aplicación del control GT-C10 “Los profesionales de infraestructura y soporte de TI realizan seguimiento al Inventario de licenciamiento de software verificando su estado, con el fin de gestionar la renovación del contrato del servicio de mantenimiento y soporte de software de las licencias de acuerdo con el vencimiento de cada una, o en caso de requerirse la adquisición de licencias gestionando el respectivo proceso de contratación, cada vez que se adquiera o renueve una licencia, o se haya dado de baja en caso de que el software haya entrado en desuso o por la no renovación de la licencia, dejando como evidencia el Inventario de licenciamiento de software” del riesgo GT-RI-003. “Impacto reputacional y/o económico generado por la pérdida de disponibilidad de la información contenida en los repositorios internos y externos y en los sistemas de información causada por daños físicos, eventos naturales, pérdida de los servicios esenciales, y/o uso no autorizado del equipo”.</t>
  </si>
  <si>
    <t>Se pueden presentar riesgos de incumplimiento legal por no tener el control de la información de las renovaciones o finalización de los contratos de licenciamiento. Adicional, se puede presentar ineficiencia operativa lo que puede llevar a la duplicación de licencias, el uso ineficiente de recursos y la falta de control sobre los activos de software.</t>
  </si>
  <si>
    <t>Porque se estaba realizando la actualización del inventario cuando se facturaba de acuerdo al contrato y se suministraba información para registro de inventario de activos con GAA y no en el momento de la activación del licencimiento por parte del proveedor.</t>
  </si>
  <si>
    <t>Actualizar el procedimiento GT-PR-001 Procedimiento para aprovisionamiento de equipos de cómputo y licenciamiento incluyendo la actualización del inventario de licenciamiento de software.</t>
  </si>
  <si>
    <t>Procedimiento GT-PR-001 actualizado y publicado en SG.
Ayuda de memoria y listado de asistencia con la socialización del procedimiento con los actores que intervienen en la actualización del inventario.</t>
  </si>
  <si>
    <t xml:space="preserve"> Procedimiento para aprovisionamiento de equipos de cómputo y licenciamiento (GT-PR-001) actualizado.</t>
  </si>
  <si>
    <t>Profesional de Infraestructura tecnológica (Andrés Cañón)</t>
  </si>
  <si>
    <t>OB2. Por incumplimiento del instructivo para la gestión de unidades de almacenamiento removibles, código GT-IN-001, versión 1: "Para habilitar o deshabilitar la funcionalidad de uso de unidades de almacenamiento removibles es necesario que el Gerente, Jefe de Oficina o Subgerente diligencie el formato GT-FR-003 Formato para (los) servidor(es) público(s) y contratista(s) que debe(n) contar con este permiso”, para 4 usuarios de equipos de cómputo no se observó el soporte de la autorización del uso de unidades de almacenamiento removibles, formato código GT-FR-003, firmado por el jefe inmediato de conformidad con el instructivo para la gestión de unidades de almacenamiento removibles, código GT-IN-001, versión 1.”.</t>
  </si>
  <si>
    <t>Se pueden presentar riesgos de seguridad por posible pérdida de información de la Entidad e ineficiencia operativa por no tener control de los usuarios permitidos para la gestión de unidades de almacenamiento removible</t>
  </si>
  <si>
    <t>Porque no se tiene definidio dentro del instructivo para la gestión de unidades de almacenamiento removible (GT-IN-001) la segregación de tareas den tro del equipo OTI.</t>
  </si>
  <si>
    <t>Actualizar el instructivo para la gestión de unidades de almacenamiento removible (GT-IN-001)  en el que se incluya la segregación de tareas o responsabilidades en el equipo OTI .</t>
  </si>
  <si>
    <t>Instructivo GT-IN-001 actualizado y publicado en SG.
Ayuda de memoria y listado de asistencia con la socialización del instructivo con los actores que intervienen en las actividades de excepción de uso de unidades de almacenamiento removible al interior del equipo OTI.</t>
  </si>
  <si>
    <t xml:space="preserve"> Instructivo para la gestión de unidades de almacenamiento removible (GT-IN-001) actualizado.</t>
  </si>
  <si>
    <t xml:space="preserve">Validar en el grupo de almacenamiento en AD los usuarios autorizados para uso de unidades de almacenamiento removibles y verificar quienes tienen el formato diligenciado. </t>
  </si>
  <si>
    <t>Reporte de usuarios con autorización/excepción de uso de unidades de almacenamiento removibles.
Formatos debidamente diligenciados y firmados por todos los usuarios autorizados.</t>
  </si>
  <si>
    <t>(No. de usuarios con formatos diligenciados para uso de unidades de almacenamiento removibles/No. de usuarios autorizados para el uso de unidades de almacenamiento removibles)*100</t>
  </si>
  <si>
    <t>OCI-MEM23-0247</t>
  </si>
  <si>
    <t>Andrés Castillo</t>
  </si>
  <si>
    <t>Profesional G5</t>
  </si>
  <si>
    <t>Acción cumplida: Se evidenció la socialización del documento en fecha 09/01/2024, así mismo se validó en:
a) AZ digital, el estado los siguientes procedimientos:
- El Procedimiento para la identificación de Negocios No Tarifarios potenciales, DI-PR-001, documento en versión No. 2 con fecha de aprobación 26/12/2023.
- El nuevo documento código DI-PR-006 una nueva versión del procedimiento Estructuración de proyectos de modelos de negocios no tarifarios versión 01 del 26/12/2023, que consolida las actividades, lineamientos y políticas de operación de los procedimientos denominados; a) reglamentación de instrumentos de captura de valor, DI-PR-005 y perfilación de proyectos inmobiliarios, DI-PR-002.
b) En Somos Metro, información interna:
- En la publicación del 30/01/204 la OAP, socializó la actualización y creación de los siguientes documentos: Procedimiento para la identificación de Negocios No Tarifarios potenciales, DI-PR-001, versión No. 2 del
26/12/2023 y nueva versión del procedimiento Estructuración de proyectos de modelos de negocios no tarifarios, DI-PR-006, versión 01 del 26/12/2023
Fecha de finalización: 31/01/2024, documento aprobado el 26/12/2023.</t>
  </si>
  <si>
    <t>Acción cumplida: Se evidenció en el PAII 2024 que el proceso definió seis (06) actividades, durante el mes de febrero se realizó mesa de trabajo para la revisión y actualización de los indicadores de gestión del Proceso Gestión de Proyectos de Desarrollo Inmobiliario y Urbanístico, mediante mesas de trabajo con la Oficina Asesora de Planeación para revisar el proceso de formulación de los indicadores de gestión y determinar los ajustes que se deban implementar para la formulación del Plan de Acción Institucional Integrado año 2024.
Fecha de finalización: 31/01/2024, documento revisado y aprobado por el 29/02/2024.</t>
  </si>
  <si>
    <t>Acción cumplida, se actualizó y publicó oportunamente en AZDigital el Plan Estratégico de Comunicaciones (PEC) versión 5 para la vigencia 2024, contiene alcance, objetivos, carta de navegación, acciones a realizar referentes a la comunicación externa, canales de comunicación interna y externa, actividades para su medición y el presupuesto para cubrir los planes de medios y el operador logístico para la Empresa.</t>
  </si>
  <si>
    <t>Acción cumplida, se evidenció ayuda de memoria relacionada con la socialización a los integrantes de la Gerencia de Comunicaciones, Ciudadanía y Cultura del Plan Estratégico de Comunicaciones (PEC) para la vigencia 2024 y listado de asistencia de fecha 29/02/2024.</t>
  </si>
  <si>
    <t>Para el presente seguimiento se anexaron los siguientes soportes sobre el cumplimiento de la acción de mejora: 1. Memorando con radicado OAP-MEM24-0010 Solicitud del concepto a la Gerencia Jurídica de fecha 26 de enero de 2024, para que sea se elevado al Departamento Administrativo de la Función Pública -
DAFP.
2. Concepto emitido por el DAFP con radicado GJMEM24- 0029 de fecha 21 de febrero del 2024. Verificados estos documentos se evidencia el cumplimiento de la acción de mejora oportunamente y de la meta del indicador.</t>
  </si>
  <si>
    <t>Se evidenció el cumplimiento de la acción de mejora relacionada con la socialización del Reglamento Interno del Comité de Gestión Predial y Reasentamiento a los equipos de gestión documental y social de la SUP, se verificaron los siguientes documentos:
1. Correos de socialización por parte de la Subgerencia
de la actualización del documento Reglamento Interno del Comité GPRE.
2. AP-DR-003 Reglamento Interno Comité GPRE_V.04.
3. Presentación del Reglamento.
4. Acta de reunión sobre la socialización del Reglamento Interno del Comité GPRE de fecha 26/01/2024.</t>
  </si>
  <si>
    <t>Acción cumplida: Se evidenció la solicitud del concepto a la Banca Multilateral por parte de la Gerencia Ejecutiva sobre el pago de compensaciones de la Resolución No. 190 de 2021, se verificaron los siguientes documentos: 1. EXTS24-0000539 Solicitud concepto a la Banca de fecha 30/01/2024.
2. EXT24-0002979 Respuesta Concepto Banca de fecha 19/02/2024.
3. Correo electrónico sobre LINEAMIENTO
RECONOCIMIENTO FACTOR AUTORRELOCALIZACIÓN.</t>
  </si>
  <si>
    <t>Acción cumplida: Se observó ayuda de memoria sobre la capacitación realizada el 14/02/2024 sobre lineamientos para el diligenciamiento y control de los compromisos labores y comportamentales (Directriz de Evaluación de Rendimiento, código TH-DR-021) con el apoyo de la Gerencia Administrativa y de Abastecimiento GAA, dirigida a los trabajadores oficiales de la SUP. Se verificaron los siguientes documentos anexos:
1. Formato Ayuda de Memoria.
2. Lista de asistencia a capacitación.
3. Presentación de la GAA sobre la evaluación rendimiento.
4. Correo convocatoria a capacitación sobre diligenciamiento y control de los compromisos labores.</t>
  </si>
  <si>
    <t>Se evidenció correo electrónico del seguimiento realizado por parte de la Subgerencia de Gestión Predial mediante alerta a los trabajadores oficiales de fecha 23/02/2024, recordando el diligenciamiento y presentación de los compromisos laborales y comportamentales para la vigencia 2024. Así mismo, se observó el envió a Recursos Humanos de la concertación de compromisos de los trabajadores de la SUP. Por lo anterior, la presente acción se evalúa como cumplida.</t>
  </si>
  <si>
    <t>Acción Cumplida: Se validó con la Subgerencia de Gestión Predial la realización de tres (3) mesas de trabajo con la Secretaría Distrital de Hacienda-SDH con el propósito de conocer el listado de predios que presentaba deuda por concepto de impuesto predial. Se verificaron los siguientes soportes:
1. Ayudas de memoria de las tres (3) mesas de trabajo desarrolladas con SDH en las cuales se evidencia la subsanación de las deudas reportadas.
2. Resolución No DDI-030100 expedida por la Secretaría Distrital de Hacienda -SDH del 15/09/2023 según la vigencia de los predios a nombre de la EMB para dar cumplimiento. El Artículo 43° de la Resolución en mención, solicita remitir la información de los predios que a 30 de septiembre de 2023 son de propiedad de la EMB, de conformidad con lo establecido en el artículo 4° del Acuerdo 642 de 2016, se evidenció el cumplimiento de lo establecido mediante pantallazo de cargue de información de los medios magnéticos de fecha 06/12/2023 a la SDH.</t>
  </si>
  <si>
    <t>Acción cumplida: Se evidenció nueva versión del documento reglamento interno del Comité GPRE, con código AP-DR-003, versión 4 del 20/12/2023. Se observo que en el numeral 15. SEGUIMIENTO CASOS ESPECIALES, se describe que: "De manera trimestral la Subgerencia de Gestión Predial presentará ante los integrantes del Comité el seguimiento a los casos presentados y aprobados, los cuales requirieron de aprobación de factores diferenciales del trimestre anterior."
Fecha de finalización: 31/12/2023, acción cumplida el 20/12/2023 en los términos establecidos.</t>
  </si>
  <si>
    <t>Acción cumplida: Se evidenció acta de socialización del Reglamento Interno del Comité GPRE código APDR-
003 versión 4, realizada el 26 de enero de 2024 a los equipos internos social y gestión documental de la SUP para dar a conocer los nuevos lineamientos establecidos a seis (6) integrantes.
Además a través de dos (02) correos electrónico del 26/01/2024 se indicó que en el Reglamento se incluye el formato lista de chequeo (con código AP-FR-059) como soportes de los casos a presentar al Comité para el proceso de gestión documental de la SUP y el seguimiento trimestral de casos especiales.
Fecha de finalización: 29/02/2024, acción cumplida el 26/02/2024 en los términos establecidos .</t>
  </si>
  <si>
    <t>Acción cumplida: Se verificó junto con la Subgerencia de Gestión Predial las actividades que se realizaron para subsanar las debilidades relacionadas con la gestión documental de los expedientes de la serie documental historiales de predios, entre las cuales se identificaron las siguientes: 1. Identificación de documentos trasladados a la “Carpeta AZ DIGITAL - 400 Historiales de predios” que no cumplían con la identificación definida en el instructivo para la organización de los expedientes de la serie documental historiales de predios, con código GD-IN-010.
2. Traslado de la documentación identificada a la bandeja de AZ DIGITAL del líder del Equipo de Gestión Documental.
3. Capacitación del Equipo de Gestión Documental de la Subgerencia de Gestión Predial para el manejo de la herramienta AZ Digital.
4. Intervención por parte del Equipo de Gestión Documental de la documentación trasladada, con el fin de verificar contenido, pertenencia al proceso de Adquisición Predial, asignación de CHIP y traslado a la “Carpeta AZ DIGITAL - 400 Historiales de predios” cumpliendo con la directriz indicada en instructivo GDIN- 
010.
Adicionalmente se verificaron los siguientes documentos que se anexaron al presente seguimiento:
1. Ayuda de memoria de la capacitación realizada al Equipo de Gestión Documental de la SUP para continuar con el proceso de intervención a la documentación tramitada y gestionada por AZ DIGITAL.
2. Archivo en formato Excel, con la cantidad de unidades documentales creadas (930) en la “Carpeta AZ DIGITAL - serie 400 Historiales de predios”, que contiene la información de los predios objeto de adquisición para la PLMB.</t>
  </si>
  <si>
    <t>Acción Cumplida: Se evidencio que mediante
respuesta al memorando SUP-MEM24-0051 del 19/01/2024“Solicitud de Concepto – Cobro de metales no pétreos en la estructuración de nuevos procesos contractuales de Demolición”, la Gerencia Jurídica con memorando GJ-MEN24-0033 del 27/02/2024 emite concepto y concluye: "Es viable establecer obligaciones en los futuros contratos de obra que se celebren, para que los residuos aprovechables, en este caso “No pétreos”, que se generen con ocasión de la demolición de los predios de propiedad de la EMB SA, sean incorporados por los contratistas al ciclo económico productivo, por medio de procesos como la reutilización y el reciclaje..."
Fecha de finalización: 29/02/2024, acción cumplida el 27/02/2024 en los términos establecidos .</t>
  </si>
  <si>
    <t>Sí</t>
  </si>
  <si>
    <t>SUP-MEM24-0360</t>
  </si>
  <si>
    <t>OCI-MEM24-0079</t>
  </si>
  <si>
    <t>Tipo de Acción Correctiva</t>
  </si>
  <si>
    <t>PLANES DE MEJORAMIENTO INTERNO CONSOLIDADOS - VIGENTES A 30 DE ABRIL DE 2024</t>
  </si>
  <si>
    <r>
      <rPr>
        <b/>
        <sz val="18"/>
        <color theme="1"/>
        <rFont val="Calibri Light"/>
        <family val="2"/>
      </rPr>
      <t>Elaboró:</t>
    </r>
    <r>
      <rPr>
        <sz val="18"/>
        <color theme="1"/>
        <rFont val="Calibri Light"/>
        <family val="2"/>
      </rPr>
      <t xml:space="preserve"> Leonardo López Avila - Prof. Grado 3 Oficina de Control Interno
</t>
    </r>
    <r>
      <rPr>
        <b/>
        <sz val="18"/>
        <color theme="1"/>
        <rFont val="Calibri Light"/>
        <family val="2"/>
      </rPr>
      <t>Aprobó:</t>
    </r>
    <r>
      <rPr>
        <sz val="18"/>
        <color theme="1"/>
        <rFont val="Calibri Light"/>
        <family val="2"/>
      </rPr>
      <t xml:space="preserve"> Sandra Esperanza Villamil Muñoz - Jefe Oficina de Control Interno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</si>
</sst>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35" x14ac:knownFonts="1">
    <font>
      <sz val="11"/>
      <color theme="1"/>
      <name val="Calibri"/>
      <family val="2"/>
      <scheme val="minor"/>
    </font>
    <font>
      <sz val="11"/>
      <color theme="1"/>
      <name val="Calibri Light"/>
      <family val="2"/>
    </font>
    <font>
      <b/>
      <sz val="11"/>
      <color theme="1"/>
      <name val="Calibri Light"/>
      <family val="2"/>
    </font>
    <font>
      <b/>
      <sz val="11"/>
      <color theme="0"/>
      <name val="Calibri Light"/>
      <family val="2"/>
    </font>
    <font>
      <b/>
      <sz val="11"/>
      <color theme="0"/>
      <name val="Calibri"/>
      <family val="2"/>
      <scheme val="minor"/>
    </font>
    <font>
      <b/>
      <sz val="11"/>
      <name val="Calibri Light"/>
      <family val="2"/>
    </font>
    <font>
      <sz val="11"/>
      <color theme="1"/>
      <name val="Calibri"/>
      <family val="2"/>
    </font>
    <font>
      <sz val="8"/>
      <name val="Calibri"/>
      <family val="2"/>
      <scheme val="minor"/>
    </font>
    <font>
      <sz val="11"/>
      <name val="Calibri"/>
      <family val="2"/>
    </font>
    <font>
      <sz val="11"/>
      <color rgb="FF231F20"/>
      <name val="Calibri"/>
      <family val="1"/>
    </font>
    <font>
      <sz val="11"/>
      <color rgb="FF231F20"/>
      <name val="Calibri"/>
      <family val="2"/>
    </font>
    <font>
      <sz val="11"/>
      <color rgb="FF231F20"/>
      <name val="Calibri Light"/>
      <family val="2"/>
    </font>
    <font>
      <sz val="11"/>
      <color rgb="FF000000"/>
      <name val="Calibri"/>
      <family val="2"/>
    </font>
    <font>
      <sz val="11"/>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font>
    <font>
      <b/>
      <sz val="14"/>
      <color theme="1"/>
      <name val="Calibri"/>
      <family val="2"/>
      <scheme val="minor"/>
    </font>
    <font>
      <b/>
      <sz val="11"/>
      <color rgb="FF002060"/>
      <name val="Calibri"/>
      <family val="2"/>
      <scheme val="minor"/>
    </font>
    <font>
      <b/>
      <sz val="11"/>
      <color rgb="FFFFFFFF"/>
      <name val="Calibri"/>
      <family val="2"/>
      <scheme val="minor"/>
    </font>
    <font>
      <sz val="10"/>
      <name val="Calibri"/>
      <family val="2"/>
    </font>
    <font>
      <i/>
      <sz val="11"/>
      <name val="Calibri"/>
      <family val="2"/>
      <scheme val="minor"/>
    </font>
    <font>
      <b/>
      <sz val="11"/>
      <color theme="1"/>
      <name val="Calibri"/>
      <family val="2"/>
    </font>
    <font>
      <i/>
      <sz val="11"/>
      <name val="Calibri"/>
      <family val="2"/>
    </font>
    <font>
      <i/>
      <sz val="11"/>
      <color rgb="FF000000"/>
      <name val="Calibri"/>
      <family val="2"/>
    </font>
    <font>
      <sz val="11"/>
      <name val="Calibri Light"/>
      <family val="2"/>
    </font>
    <font>
      <sz val="10"/>
      <name val="Calibri Light"/>
      <family val="2"/>
    </font>
    <font>
      <sz val="14"/>
      <color theme="1"/>
      <name val="Calibri"/>
      <family val="2"/>
      <scheme val="minor"/>
    </font>
    <font>
      <b/>
      <u/>
      <sz val="14"/>
      <color theme="1"/>
      <name val="Calibri"/>
      <family val="2"/>
      <scheme val="minor"/>
    </font>
    <font>
      <sz val="11"/>
      <color theme="0"/>
      <name val="Calibri Light"/>
      <family val="2"/>
    </font>
    <font>
      <sz val="18"/>
      <color theme="1"/>
      <name val="Calibri Light"/>
      <family val="2"/>
    </font>
    <font>
      <b/>
      <sz val="18"/>
      <color theme="1"/>
      <name val="Calibri Light"/>
      <family val="2"/>
    </font>
  </fonts>
  <fills count="27">
    <fill>
      <patternFill patternType="none"/>
    </fill>
    <fill>
      <patternFill patternType="gray125"/>
    </fill>
    <fill>
      <patternFill patternType="solid">
        <fgColor rgb="FF7030A0"/>
        <bgColor indexed="64"/>
      </patternFill>
    </fill>
    <fill>
      <patternFill patternType="solid">
        <fgColor rgb="FF002060"/>
        <bgColor indexed="64"/>
      </patternFill>
    </fill>
    <fill>
      <patternFill patternType="solid">
        <fgColor theme="0" tint="-0.499984740745262"/>
        <bgColor indexed="64"/>
      </patternFill>
    </fill>
    <fill>
      <patternFill patternType="solid">
        <fgColor theme="2"/>
        <bgColor indexed="64"/>
      </patternFill>
    </fill>
    <fill>
      <patternFill patternType="solid">
        <fgColor theme="2" tint="-0.49998474074526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6"/>
        <bgColor indexed="64"/>
      </patternFill>
    </fill>
    <fill>
      <patternFill patternType="solid">
        <fgColor rgb="FF0070C0"/>
        <bgColor indexed="64"/>
      </patternFill>
    </fill>
    <fill>
      <patternFill patternType="solid">
        <fgColor theme="8" tint="0.59999389629810485"/>
        <bgColor indexed="64"/>
      </patternFill>
    </fill>
    <fill>
      <patternFill patternType="solid">
        <fgColor rgb="FFFF21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DB69"/>
        <bgColor indexed="64"/>
      </patternFill>
    </fill>
    <fill>
      <patternFill patternType="solid">
        <fgColor rgb="FFFF5D5D"/>
        <bgColor indexed="64"/>
      </patternFill>
    </fill>
    <fill>
      <patternFill patternType="solid">
        <fgColor rgb="FFFFFFFF"/>
        <bgColor rgb="FF000000"/>
      </patternFill>
    </fill>
    <fill>
      <patternFill patternType="solid">
        <fgColor theme="4" tint="0.79998168889431442"/>
        <bgColor theme="4" tint="0.79998168889431442"/>
      </patternFill>
    </fill>
    <fill>
      <patternFill patternType="solid">
        <fgColor rgb="FF7030A0"/>
        <bgColor theme="4" tint="0.79998168889431442"/>
      </patternFill>
    </fill>
    <fill>
      <patternFill patternType="solid">
        <fgColor rgb="FF002060"/>
        <bgColor theme="4" tint="0.79998168889431442"/>
      </patternFill>
    </fill>
    <fill>
      <patternFill patternType="solid">
        <fgColor rgb="FFFFC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833C0C"/>
        <bgColor indexed="64"/>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231F20"/>
      </left>
      <right style="thin">
        <color rgb="FF231F20"/>
      </right>
      <top style="thin">
        <color rgb="FF231F20"/>
      </top>
      <bottom style="thin">
        <color rgb="FF231F20"/>
      </bottom>
      <diagonal/>
    </border>
    <border>
      <left style="thin">
        <color indexed="64"/>
      </left>
      <right style="thin">
        <color indexed="64"/>
      </right>
      <top/>
      <bottom/>
      <diagonal/>
    </border>
  </borders>
  <cellStyleXfs count="4">
    <xf numFmtId="0" fontId="0" fillId="0" borderId="0"/>
    <xf numFmtId="9"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247">
    <xf numFmtId="0" fontId="0" fillId="0" borderId="0" xfId="0"/>
    <xf numFmtId="0" fontId="1" fillId="0" borderId="0" xfId="0" applyFont="1" applyAlignment="1">
      <alignment vertical="center"/>
    </xf>
    <xf numFmtId="0" fontId="1"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2" fillId="0" borderId="0" xfId="0" applyFont="1" applyAlignment="1" applyProtection="1">
      <alignment vertical="center" wrapText="1"/>
      <protection hidden="1"/>
    </xf>
    <xf numFmtId="0" fontId="6" fillId="7" borderId="1" xfId="0" applyFont="1" applyFill="1" applyBorder="1" applyAlignment="1" applyProtection="1">
      <alignment horizontal="center" vertical="center"/>
      <protection hidden="1"/>
    </xf>
    <xf numFmtId="0" fontId="6" fillId="7" borderId="1" xfId="0" applyFont="1" applyFill="1" applyBorder="1" applyAlignment="1" applyProtection="1">
      <alignment horizontal="center" vertical="center" wrapText="1"/>
      <protection hidden="1"/>
    </xf>
    <xf numFmtId="0" fontId="0" fillId="7" borderId="1" xfId="0"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6" fillId="7" borderId="2" xfId="0" applyFont="1" applyFill="1" applyBorder="1" applyAlignment="1" applyProtection="1">
      <alignment horizontal="center" vertical="center" wrapText="1"/>
      <protection hidden="1"/>
    </xf>
    <xf numFmtId="14" fontId="6" fillId="7" borderId="1" xfId="0" applyNumberFormat="1" applyFont="1" applyFill="1" applyBorder="1" applyAlignment="1" applyProtection="1">
      <alignment horizontal="center" vertical="center" wrapText="1"/>
      <protection hidden="1"/>
    </xf>
    <xf numFmtId="0" fontId="2" fillId="0" borderId="0" xfId="0" applyFont="1" applyAlignment="1" applyProtection="1">
      <alignment vertical="center"/>
      <protection hidden="1"/>
    </xf>
    <xf numFmtId="0" fontId="6" fillId="7" borderId="2" xfId="0" applyFont="1" applyFill="1" applyBorder="1" applyAlignment="1" applyProtection="1">
      <alignment horizontal="center" vertical="center"/>
      <protection hidden="1"/>
    </xf>
    <xf numFmtId="14" fontId="6" fillId="7" borderId="2" xfId="0" applyNumberFormat="1"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8" fillId="0" borderId="9" xfId="0" applyFont="1" applyBorder="1" applyAlignment="1">
      <alignment horizontal="center" vertical="center" wrapText="1"/>
    </xf>
    <xf numFmtId="1" fontId="10" fillId="0" borderId="9" xfId="0" applyNumberFormat="1" applyFont="1" applyBorder="1" applyAlignment="1">
      <alignment horizontal="center" vertical="center" shrinkToFit="1"/>
    </xf>
    <xf numFmtId="1" fontId="11" fillId="0" borderId="9" xfId="0" applyNumberFormat="1" applyFont="1" applyBorder="1" applyAlignment="1">
      <alignment horizontal="center" vertical="center" shrinkToFit="1"/>
    </xf>
    <xf numFmtId="0" fontId="0" fillId="7"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13" fillId="0" borderId="1" xfId="0" applyFont="1" applyBorder="1" applyAlignment="1">
      <alignment horizontal="center" vertical="center" wrapText="1"/>
    </xf>
    <xf numFmtId="0" fontId="0" fillId="7" borderId="1" xfId="0" applyFill="1" applyBorder="1" applyAlignment="1">
      <alignment horizontal="center" vertical="center" wrapText="1"/>
    </xf>
    <xf numFmtId="0" fontId="13" fillId="7" borderId="1" xfId="0" applyFont="1" applyFill="1" applyBorder="1" applyAlignment="1">
      <alignment horizontal="center" vertical="center" wrapText="1"/>
    </xf>
    <xf numFmtId="0" fontId="13" fillId="0" borderId="1" xfId="0" applyFont="1" applyBorder="1" applyAlignment="1">
      <alignment horizontal="justify" vertical="center" wrapText="1"/>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5" fillId="5" borderId="2"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1" fillId="9" borderId="0" xfId="0" applyFont="1" applyFill="1" applyAlignment="1" applyProtection="1">
      <alignment vertical="center"/>
      <protection hidden="1"/>
    </xf>
    <xf numFmtId="0" fontId="1" fillId="7" borderId="0" xfId="0" applyFont="1" applyFill="1" applyAlignment="1" applyProtection="1">
      <alignment vertical="center"/>
      <protection hidden="1"/>
    </xf>
    <xf numFmtId="0" fontId="9" fillId="0" borderId="9" xfId="0" applyFont="1" applyBorder="1" applyAlignment="1">
      <alignment horizontal="center" vertical="center" wrapText="1"/>
    </xf>
    <xf numFmtId="0" fontId="1" fillId="10" borderId="0" xfId="0" applyFont="1" applyFill="1" applyAlignment="1">
      <alignment vertical="center"/>
    </xf>
    <xf numFmtId="0" fontId="1" fillId="9" borderId="0" xfId="0" applyFont="1" applyFill="1" applyAlignment="1">
      <alignment vertical="center"/>
    </xf>
    <xf numFmtId="0" fontId="1" fillId="11" borderId="0" xfId="0" applyFont="1" applyFill="1" applyAlignment="1">
      <alignment vertical="center"/>
    </xf>
    <xf numFmtId="0" fontId="1" fillId="12" borderId="0" xfId="0" applyFont="1" applyFill="1" applyAlignment="1">
      <alignment vertical="center"/>
    </xf>
    <xf numFmtId="0" fontId="1" fillId="13" borderId="0" xfId="0" applyFont="1" applyFill="1" applyAlignment="1">
      <alignment vertical="center"/>
    </xf>
    <xf numFmtId="0" fontId="0" fillId="0" borderId="0" xfId="0" pivotButton="1"/>
    <xf numFmtId="0" fontId="0" fillId="0" borderId="0" xfId="0" pivotButton="1" applyAlignment="1">
      <alignment horizontal="center" vertical="center"/>
    </xf>
    <xf numFmtId="0" fontId="0" fillId="0" borderId="0" xfId="0" applyAlignment="1">
      <alignment horizontal="center" vertical="center"/>
    </xf>
    <xf numFmtId="0" fontId="4" fillId="21" borderId="0" xfId="0" applyFont="1" applyFill="1" applyAlignment="1">
      <alignment horizontal="center" vertical="center"/>
    </xf>
    <xf numFmtId="0" fontId="18" fillId="19" borderId="1" xfId="0" applyFont="1" applyFill="1" applyBorder="1" applyAlignment="1">
      <alignment horizontal="center" vertical="center"/>
    </xf>
    <xf numFmtId="1" fontId="0" fillId="0" borderId="1" xfId="0" applyNumberFormat="1" applyBorder="1" applyAlignment="1">
      <alignment horizontal="center" vertical="center"/>
    </xf>
    <xf numFmtId="1" fontId="20" fillId="19" borderId="1" xfId="0" applyNumberFormat="1" applyFont="1" applyFill="1" applyBorder="1" applyAlignment="1">
      <alignment horizontal="center" vertical="center"/>
    </xf>
    <xf numFmtId="1" fontId="18" fillId="0" borderId="1" xfId="0" applyNumberFormat="1" applyFont="1" applyBorder="1" applyAlignment="1">
      <alignment horizontal="center" vertical="center"/>
    </xf>
    <xf numFmtId="0" fontId="4" fillId="20" borderId="1" xfId="0" applyFont="1" applyFill="1" applyBorder="1" applyAlignment="1">
      <alignment horizontal="center" vertical="center"/>
    </xf>
    <xf numFmtId="49" fontId="18" fillId="22" borderId="1" xfId="0" applyNumberFormat="1" applyFont="1" applyFill="1" applyBorder="1" applyAlignment="1">
      <alignment horizontal="center" vertical="center"/>
    </xf>
    <xf numFmtId="1" fontId="0" fillId="24" borderId="1" xfId="0" applyNumberFormat="1" applyFill="1" applyBorder="1" applyAlignment="1">
      <alignment horizontal="center" vertical="center"/>
    </xf>
    <xf numFmtId="1" fontId="0" fillId="7" borderId="1" xfId="0" applyNumberFormat="1" applyFill="1" applyBorder="1" applyAlignment="1">
      <alignment horizontal="center" vertical="center"/>
    </xf>
    <xf numFmtId="0" fontId="21" fillId="0" borderId="0" xfId="0" applyFont="1"/>
    <xf numFmtId="49" fontId="22" fillId="25" borderId="1" xfId="0" applyNumberFormat="1" applyFont="1" applyFill="1" applyBorder="1" applyAlignment="1">
      <alignment horizontal="center" vertical="center"/>
    </xf>
    <xf numFmtId="0" fontId="22" fillId="2" borderId="1" xfId="0" applyFont="1" applyFill="1" applyBorder="1" applyAlignment="1">
      <alignment horizontal="center" vertical="center"/>
    </xf>
    <xf numFmtId="0" fontId="33" fillId="7"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14" fontId="3" fillId="7" borderId="0" xfId="0" applyNumberFormat="1" applyFont="1" applyFill="1" applyAlignment="1">
      <alignment horizontal="center" vertical="center" wrapText="1"/>
    </xf>
    <xf numFmtId="0" fontId="2" fillId="0" borderId="0" xfId="0" applyFont="1" applyAlignment="1">
      <alignment vertical="center" wrapText="1"/>
    </xf>
    <xf numFmtId="0" fontId="6" fillId="7"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14" fontId="0" fillId="7" borderId="1" xfId="0" applyNumberFormat="1" applyFill="1" applyBorder="1" applyAlignment="1">
      <alignment horizontal="center" vertical="center" wrapText="1"/>
    </xf>
    <xf numFmtId="0" fontId="6" fillId="7" borderId="2" xfId="0" applyFont="1" applyFill="1" applyBorder="1" applyAlignment="1">
      <alignment horizontal="justify" vertical="center" wrapText="1"/>
    </xf>
    <xf numFmtId="0" fontId="6" fillId="7" borderId="2" xfId="0" applyFont="1" applyFill="1" applyBorder="1" applyAlignment="1">
      <alignment horizontal="center" vertical="center" wrapText="1"/>
    </xf>
    <xf numFmtId="0" fontId="6" fillId="7" borderId="1" xfId="0" applyFont="1" applyFill="1" applyBorder="1" applyAlignment="1">
      <alignment horizontal="justify" vertical="center" wrapText="1"/>
    </xf>
    <xf numFmtId="0" fontId="6" fillId="7" borderId="8" xfId="0" applyFont="1" applyFill="1" applyBorder="1" applyAlignment="1">
      <alignment horizontal="justify" vertical="center" wrapText="1"/>
    </xf>
    <xf numFmtId="1" fontId="0" fillId="7" borderId="1" xfId="0" applyNumberFormat="1" applyFill="1" applyBorder="1" applyAlignment="1">
      <alignment horizontal="center" vertical="center" wrapText="1"/>
    </xf>
    <xf numFmtId="14" fontId="6" fillId="7" borderId="8" xfId="0" applyNumberFormat="1" applyFont="1" applyFill="1" applyBorder="1" applyAlignment="1">
      <alignment horizontal="center" vertical="center" wrapText="1"/>
    </xf>
    <xf numFmtId="0" fontId="17" fillId="7" borderId="1" xfId="0" applyFont="1" applyFill="1" applyBorder="1" applyAlignment="1">
      <alignment horizontal="justify" vertical="center" wrapText="1"/>
    </xf>
    <xf numFmtId="0" fontId="13" fillId="7" borderId="0" xfId="0" applyFont="1" applyFill="1" applyAlignment="1">
      <alignment horizontal="justify" vertical="center" wrapText="1"/>
    </xf>
    <xf numFmtId="0" fontId="2" fillId="0" borderId="0" xfId="0" applyFont="1" applyAlignment="1">
      <alignment vertical="center"/>
    </xf>
    <xf numFmtId="0" fontId="2" fillId="9" borderId="0" xfId="0" applyFont="1" applyFill="1" applyAlignment="1">
      <alignment vertical="center"/>
    </xf>
    <xf numFmtId="14" fontId="6" fillId="7" borderId="2" xfId="0" applyNumberFormat="1" applyFont="1" applyFill="1" applyBorder="1" applyAlignment="1">
      <alignment horizontal="center" vertical="center" wrapText="1"/>
    </xf>
    <xf numFmtId="0" fontId="17" fillId="7" borderId="0" xfId="0" applyFont="1" applyFill="1" applyAlignment="1">
      <alignment horizontal="justify" vertical="center" wrapText="1"/>
    </xf>
    <xf numFmtId="0" fontId="0" fillId="7" borderId="1" xfId="0" applyFill="1" applyBorder="1" applyAlignment="1">
      <alignment horizontal="justify" vertical="center" wrapText="1"/>
    </xf>
    <xf numFmtId="0" fontId="0" fillId="7" borderId="0" xfId="0" applyFill="1" applyAlignment="1">
      <alignment horizontal="justify" vertical="center" wrapText="1"/>
    </xf>
    <xf numFmtId="0" fontId="0" fillId="7" borderId="6" xfId="0" applyFill="1" applyBorder="1" applyAlignment="1">
      <alignment horizontal="center" vertical="center" wrapText="1"/>
    </xf>
    <xf numFmtId="0" fontId="0" fillId="7" borderId="1" xfId="0" quotePrefix="1" applyFill="1" applyBorder="1" applyAlignment="1">
      <alignment horizontal="justify" vertical="center" wrapText="1"/>
    </xf>
    <xf numFmtId="0" fontId="0" fillId="7" borderId="3" xfId="0" applyFill="1" applyBorder="1" applyAlignment="1">
      <alignment horizontal="justify" vertical="center" wrapText="1"/>
    </xf>
    <xf numFmtId="14" fontId="0" fillId="7" borderId="1" xfId="0" applyNumberFormat="1" applyFill="1" applyBorder="1" applyAlignment="1">
      <alignment horizontal="center" vertical="center"/>
    </xf>
    <xf numFmtId="0" fontId="0" fillId="7" borderId="1" xfId="0" applyFill="1" applyBorder="1" applyAlignment="1">
      <alignment vertical="center" wrapText="1"/>
    </xf>
    <xf numFmtId="9" fontId="0" fillId="7" borderId="1" xfId="0" applyNumberFormat="1" applyFill="1" applyBorder="1" applyAlignment="1">
      <alignment horizontal="center" vertical="center" wrapText="1"/>
    </xf>
    <xf numFmtId="14" fontId="6" fillId="7" borderId="1" xfId="0" applyNumberFormat="1" applyFont="1" applyFill="1" applyBorder="1" applyAlignment="1">
      <alignment horizontal="justify" vertical="center" wrapText="1"/>
    </xf>
    <xf numFmtId="14" fontId="6" fillId="7" borderId="0" xfId="0" applyNumberFormat="1" applyFont="1" applyFill="1" applyAlignment="1">
      <alignment horizontal="justify" vertical="center" wrapText="1"/>
    </xf>
    <xf numFmtId="0" fontId="0" fillId="7" borderId="1" xfId="0" applyFill="1" applyBorder="1" applyAlignment="1">
      <alignment horizontal="justify" wrapText="1"/>
    </xf>
    <xf numFmtId="0" fontId="17" fillId="7" borderId="3" xfId="0" applyFont="1" applyFill="1" applyBorder="1" applyAlignment="1">
      <alignment horizontal="justify" vertical="center" wrapText="1"/>
    </xf>
    <xf numFmtId="14" fontId="12" fillId="7" borderId="1" xfId="0" applyNumberFormat="1" applyFont="1" applyFill="1" applyBorder="1" applyAlignment="1">
      <alignment horizontal="center" vertical="center" wrapText="1"/>
    </xf>
    <xf numFmtId="0" fontId="12" fillId="7" borderId="8" xfId="0" applyFont="1" applyFill="1" applyBorder="1" applyAlignment="1">
      <alignment horizontal="center" vertical="center" wrapText="1"/>
    </xf>
    <xf numFmtId="14" fontId="12" fillId="7" borderId="8" xfId="0" applyNumberFormat="1" applyFont="1" applyFill="1" applyBorder="1" applyAlignment="1">
      <alignment horizontal="center" vertical="center"/>
    </xf>
    <xf numFmtId="0" fontId="12" fillId="7" borderId="8" xfId="0" applyFont="1" applyFill="1" applyBorder="1" applyAlignment="1">
      <alignment horizontal="center" vertical="center"/>
    </xf>
    <xf numFmtId="0" fontId="12" fillId="7" borderId="8" xfId="0" applyFont="1" applyFill="1" applyBorder="1" applyAlignment="1">
      <alignment horizontal="justify" vertical="center" wrapText="1"/>
    </xf>
    <xf numFmtId="0" fontId="0" fillId="7" borderId="3" xfId="0" applyFill="1" applyBorder="1" applyAlignment="1">
      <alignment horizontal="justify" vertical="center"/>
    </xf>
    <xf numFmtId="0" fontId="0" fillId="7" borderId="0" xfId="0" applyFill="1" applyAlignment="1">
      <alignment horizontal="justify" vertical="center"/>
    </xf>
    <xf numFmtId="14" fontId="12" fillId="7" borderId="3" xfId="0" applyNumberFormat="1" applyFont="1" applyFill="1" applyBorder="1" applyAlignment="1">
      <alignment horizontal="center" vertical="center" wrapText="1"/>
    </xf>
    <xf numFmtId="0" fontId="12" fillId="7" borderId="5" xfId="0" applyFont="1" applyFill="1" applyBorder="1" applyAlignment="1">
      <alignment horizontal="center" vertical="center" wrapText="1"/>
    </xf>
    <xf numFmtId="14" fontId="12" fillId="7" borderId="5" xfId="0" applyNumberFormat="1" applyFont="1" applyFill="1" applyBorder="1" applyAlignment="1">
      <alignment horizontal="center" vertical="center"/>
    </xf>
    <xf numFmtId="0" fontId="12" fillId="7" borderId="5" xfId="0" applyFont="1" applyFill="1" applyBorder="1" applyAlignment="1">
      <alignment horizontal="center" vertical="center"/>
    </xf>
    <xf numFmtId="0" fontId="12" fillId="7" borderId="5" xfId="0" applyFont="1" applyFill="1" applyBorder="1" applyAlignment="1">
      <alignment horizontal="justify" vertical="center" wrapText="1"/>
    </xf>
    <xf numFmtId="14" fontId="12" fillId="7" borderId="1" xfId="0" applyNumberFormat="1" applyFont="1" applyFill="1" applyBorder="1" applyAlignment="1">
      <alignment horizontal="justify" vertical="center" wrapText="1"/>
    </xf>
    <xf numFmtId="165" fontId="0" fillId="7" borderId="1" xfId="2" applyNumberFormat="1" applyFont="1" applyFill="1" applyBorder="1" applyAlignment="1" applyProtection="1">
      <alignment horizontal="center" vertical="center"/>
    </xf>
    <xf numFmtId="14" fontId="8" fillId="7" borderId="1" xfId="0" applyNumberFormat="1" applyFont="1" applyFill="1" applyBorder="1" applyAlignment="1">
      <alignment horizontal="justify" vertical="center" wrapText="1"/>
    </xf>
    <xf numFmtId="14" fontId="12" fillId="7" borderId="0" xfId="0" applyNumberFormat="1" applyFont="1" applyFill="1" applyAlignment="1">
      <alignment horizontal="justify" vertical="center" wrapText="1"/>
    </xf>
    <xf numFmtId="0" fontId="12" fillId="7" borderId="1" xfId="0" applyFont="1" applyFill="1" applyBorder="1" applyAlignment="1">
      <alignment horizontal="justify" vertical="center" wrapText="1"/>
    </xf>
    <xf numFmtId="0" fontId="12" fillId="7" borderId="0" xfId="0" applyFont="1" applyFill="1" applyAlignment="1">
      <alignment horizontal="justify" vertical="center" wrapText="1"/>
    </xf>
    <xf numFmtId="14" fontId="6" fillId="7" borderId="3" xfId="0" applyNumberFormat="1" applyFont="1" applyFill="1" applyBorder="1" applyAlignment="1">
      <alignment horizontal="justify" vertical="center" wrapText="1"/>
    </xf>
    <xf numFmtId="0" fontId="12" fillId="7" borderId="1" xfId="0" applyFont="1" applyFill="1" applyBorder="1" applyAlignment="1">
      <alignment horizontal="justify" vertical="top" wrapText="1"/>
    </xf>
    <xf numFmtId="0" fontId="13" fillId="7" borderId="1" xfId="0" applyFont="1" applyFill="1" applyBorder="1" applyAlignment="1">
      <alignment horizontal="justify" vertical="center" wrapText="1"/>
    </xf>
    <xf numFmtId="0" fontId="0" fillId="7" borderId="1" xfId="0" applyFill="1" applyBorder="1" applyAlignment="1">
      <alignment horizontal="justify" vertical="center"/>
    </xf>
    <xf numFmtId="0" fontId="1" fillId="7" borderId="0" xfId="0" applyFont="1" applyFill="1" applyAlignment="1">
      <alignment vertical="center"/>
    </xf>
    <xf numFmtId="0" fontId="1" fillId="7" borderId="1" xfId="0" applyFont="1" applyFill="1" applyBorder="1" applyAlignment="1">
      <alignment horizontal="center" vertical="center"/>
    </xf>
    <xf numFmtId="0" fontId="8" fillId="7" borderId="1" xfId="0" applyFont="1" applyFill="1" applyBorder="1" applyAlignment="1">
      <alignment horizontal="justify" vertical="center" wrapText="1"/>
    </xf>
    <xf numFmtId="9" fontId="0" fillId="7" borderId="1" xfId="0" applyNumberFormat="1" applyFill="1" applyBorder="1" applyAlignment="1">
      <alignment horizontal="center" vertical="center"/>
    </xf>
    <xf numFmtId="0" fontId="0" fillId="7" borderId="3" xfId="0" applyFill="1" applyBorder="1" applyAlignment="1">
      <alignment horizontal="center" vertical="center" wrapText="1"/>
    </xf>
    <xf numFmtId="0" fontId="17" fillId="7" borderId="0" xfId="0" applyFont="1" applyFill="1" applyAlignment="1">
      <alignment horizontal="center" vertical="center" wrapText="1"/>
    </xf>
    <xf numFmtId="0" fontId="17" fillId="7" borderId="1" xfId="0" applyFont="1" applyFill="1" applyBorder="1" applyAlignment="1">
      <alignment horizontal="center" vertical="center"/>
    </xf>
    <xf numFmtId="0" fontId="0" fillId="7" borderId="7" xfId="0" applyFill="1" applyBorder="1" applyAlignment="1">
      <alignment horizontal="center" vertical="center"/>
    </xf>
    <xf numFmtId="9" fontId="0" fillId="7" borderId="7" xfId="0" applyNumberFormat="1" applyFill="1" applyBorder="1" applyAlignment="1">
      <alignment horizontal="center" vertical="center"/>
    </xf>
    <xf numFmtId="14" fontId="8" fillId="7" borderId="3" xfId="0" applyNumberFormat="1" applyFont="1" applyFill="1" applyBorder="1" applyAlignment="1">
      <alignment horizontal="justify" vertical="center" wrapText="1"/>
    </xf>
    <xf numFmtId="14" fontId="12" fillId="7" borderId="3" xfId="0" applyNumberFormat="1" applyFont="1" applyFill="1" applyBorder="1" applyAlignment="1">
      <alignment horizontal="justify" vertical="center" wrapText="1"/>
    </xf>
    <xf numFmtId="0" fontId="12" fillId="26" borderId="1" xfId="0" applyFont="1" applyFill="1" applyBorder="1" applyAlignment="1">
      <alignment horizontal="center" vertical="center" wrapText="1"/>
    </xf>
    <xf numFmtId="14" fontId="12" fillId="26" borderId="8" xfId="0" applyNumberFormat="1" applyFont="1" applyFill="1" applyBorder="1" applyAlignment="1">
      <alignment horizontal="center" vertical="center" wrapText="1"/>
    </xf>
    <xf numFmtId="0" fontId="12" fillId="26" borderId="8" xfId="0" applyFont="1" applyFill="1" applyBorder="1" applyAlignment="1">
      <alignment horizontal="center" vertical="center" wrapText="1"/>
    </xf>
    <xf numFmtId="14" fontId="12" fillId="7" borderId="8" xfId="0" applyNumberFormat="1" applyFont="1" applyFill="1" applyBorder="1" applyAlignment="1">
      <alignment horizontal="center" vertical="center" wrapText="1"/>
    </xf>
    <xf numFmtId="0" fontId="12" fillId="26" borderId="3" xfId="0" applyFont="1" applyFill="1" applyBorder="1" applyAlignment="1">
      <alignment horizontal="center" vertical="center" wrapText="1"/>
    </xf>
    <xf numFmtId="14" fontId="12" fillId="26" borderId="5" xfId="0" applyNumberFormat="1" applyFont="1" applyFill="1" applyBorder="1" applyAlignment="1">
      <alignment horizontal="center" vertical="center" wrapText="1"/>
    </xf>
    <xf numFmtId="0" fontId="12" fillId="26" borderId="5" xfId="0" applyFont="1" applyFill="1" applyBorder="1" applyAlignment="1">
      <alignment horizontal="center" vertical="center" wrapText="1"/>
    </xf>
    <xf numFmtId="14" fontId="12" fillId="7" borderId="5" xfId="0" applyNumberFormat="1"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8" xfId="0" applyFont="1" applyFill="1" applyBorder="1" applyAlignment="1">
      <alignment horizontal="center" vertical="center"/>
    </xf>
    <xf numFmtId="0" fontId="12" fillId="26" borderId="3" xfId="0" applyFont="1" applyFill="1" applyBorder="1" applyAlignment="1">
      <alignment horizontal="center" vertical="center"/>
    </xf>
    <xf numFmtId="0" fontId="8" fillId="7"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8" fillId="7" borderId="8" xfId="0" applyFont="1" applyFill="1" applyBorder="1" applyAlignment="1">
      <alignment horizontal="justify" vertical="center" wrapText="1"/>
    </xf>
    <xf numFmtId="164" fontId="0" fillId="7" borderId="1" xfId="0" applyNumberFormat="1" applyFill="1" applyBorder="1" applyAlignment="1">
      <alignment horizontal="center" vertical="center"/>
    </xf>
    <xf numFmtId="14" fontId="8" fillId="7" borderId="8" xfId="0" applyNumberFormat="1" applyFont="1" applyFill="1" applyBorder="1" applyAlignment="1">
      <alignment horizontal="justify" vertical="center" wrapText="1"/>
    </xf>
    <xf numFmtId="0" fontId="0" fillId="7" borderId="7" xfId="0" applyFill="1" applyBorder="1" applyAlignment="1">
      <alignment horizontal="center" vertical="center" wrapText="1"/>
    </xf>
    <xf numFmtId="0" fontId="0" fillId="7" borderId="2" xfId="0" applyFill="1" applyBorder="1" applyAlignment="1">
      <alignment horizontal="center" vertical="center"/>
    </xf>
    <xf numFmtId="9" fontId="0" fillId="7" borderId="8" xfId="0" applyNumberFormat="1" applyFill="1" applyBorder="1" applyAlignment="1">
      <alignment horizontal="center" vertical="center"/>
    </xf>
    <xf numFmtId="9" fontId="0" fillId="7" borderId="1" xfId="1" applyFont="1" applyFill="1" applyBorder="1" applyAlignment="1" applyProtection="1">
      <alignment horizontal="center" vertical="center" wrapText="1"/>
    </xf>
    <xf numFmtId="0" fontId="12" fillId="7"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xf>
    <xf numFmtId="0" fontId="1"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0" fillId="7" borderId="2" xfId="0" applyFill="1" applyBorder="1" applyAlignment="1">
      <alignment horizontal="center" vertical="center" wrapText="1"/>
    </xf>
    <xf numFmtId="14" fontId="13" fillId="7" borderId="1" xfId="0" applyNumberFormat="1" applyFont="1" applyFill="1" applyBorder="1" applyAlignment="1">
      <alignment horizontal="center" vertical="center"/>
    </xf>
    <xf numFmtId="0" fontId="0" fillId="7" borderId="1" xfId="0" applyFill="1" applyBorder="1" applyAlignment="1">
      <alignment horizontal="left" vertical="center" wrapText="1"/>
    </xf>
    <xf numFmtId="2" fontId="0" fillId="7" borderId="1" xfId="0" applyNumberFormat="1" applyFill="1" applyBorder="1" applyAlignment="1">
      <alignment horizontal="center" vertical="center"/>
    </xf>
    <xf numFmtId="0" fontId="0" fillId="7" borderId="1" xfId="0" applyFill="1" applyBorder="1"/>
    <xf numFmtId="14" fontId="13" fillId="7" borderId="1" xfId="0" applyNumberFormat="1" applyFont="1" applyFill="1" applyBorder="1" applyAlignment="1">
      <alignment horizontal="center" vertical="center" wrapText="1"/>
    </xf>
    <xf numFmtId="0" fontId="23" fillId="7" borderId="1" xfId="0" applyFont="1" applyFill="1" applyBorder="1" applyAlignment="1">
      <alignment horizontal="center" vertical="center" wrapText="1"/>
    </xf>
    <xf numFmtId="14" fontId="23"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28" fillId="7" borderId="1" xfId="0" applyFont="1" applyFill="1" applyBorder="1" applyAlignment="1">
      <alignment horizontal="center" vertical="center"/>
    </xf>
    <xf numFmtId="0" fontId="8" fillId="7" borderId="1" xfId="0" applyFont="1" applyFill="1" applyBorder="1" applyAlignment="1">
      <alignment horizontal="justify" vertical="center"/>
    </xf>
    <xf numFmtId="0" fontId="29" fillId="7" borderId="3" xfId="0" applyFont="1" applyFill="1" applyBorder="1" applyAlignment="1">
      <alignment horizontal="center" vertical="center" wrapText="1"/>
    </xf>
    <xf numFmtId="0" fontId="8" fillId="7" borderId="3" xfId="0" applyFont="1" applyFill="1" applyBorder="1" applyAlignment="1">
      <alignment horizontal="justify" vertical="center" wrapText="1"/>
    </xf>
    <xf numFmtId="0" fontId="8" fillId="7" borderId="3" xfId="0" applyFont="1" applyFill="1" applyBorder="1" applyAlignment="1">
      <alignment horizontal="center" vertical="center" wrapText="1"/>
    </xf>
    <xf numFmtId="14" fontId="8" fillId="7" borderId="1" xfId="0" applyNumberFormat="1" applyFont="1" applyFill="1" applyBorder="1" applyAlignment="1">
      <alignment horizontal="center" vertical="center" wrapText="1"/>
    </xf>
    <xf numFmtId="14" fontId="8" fillId="7" borderId="5" xfId="0" applyNumberFormat="1" applyFont="1" applyFill="1" applyBorder="1" applyAlignment="1">
      <alignment horizontal="center" vertical="center" wrapText="1"/>
    </xf>
    <xf numFmtId="0" fontId="8" fillId="7" borderId="1" xfId="0" applyFont="1" applyFill="1" applyBorder="1" applyAlignment="1">
      <alignment vertical="center" wrapText="1"/>
    </xf>
    <xf numFmtId="9" fontId="8" fillId="7" borderId="1" xfId="0" applyNumberFormat="1" applyFont="1" applyFill="1" applyBorder="1" applyAlignment="1">
      <alignment horizontal="justify" vertical="center" wrapText="1"/>
    </xf>
    <xf numFmtId="14" fontId="8" fillId="7" borderId="1" xfId="0" applyNumberFormat="1" applyFont="1" applyFill="1" applyBorder="1" applyAlignment="1">
      <alignment horizontal="justify" vertical="center"/>
    </xf>
    <xf numFmtId="0" fontId="8" fillId="7" borderId="1" xfId="0" applyFont="1" applyFill="1" applyBorder="1" applyAlignment="1">
      <alignment horizontal="center" vertical="center"/>
    </xf>
    <xf numFmtId="1" fontId="8" fillId="7" borderId="1" xfId="0" applyNumberFormat="1" applyFont="1" applyFill="1" applyBorder="1" applyAlignment="1">
      <alignment horizontal="center" vertical="center"/>
    </xf>
    <xf numFmtId="0" fontId="0" fillId="7" borderId="1" xfId="0" applyFill="1" applyBorder="1" applyAlignment="1">
      <alignment vertical="center"/>
    </xf>
    <xf numFmtId="0" fontId="0" fillId="7" borderId="2" xfId="0" applyFill="1" applyBorder="1" applyAlignment="1">
      <alignment horizontal="justify" vertical="center" wrapText="1"/>
    </xf>
    <xf numFmtId="0" fontId="0" fillId="7" borderId="2" xfId="0" applyFill="1" applyBorder="1" applyAlignment="1">
      <alignment vertical="center" wrapText="1"/>
    </xf>
    <xf numFmtId="14" fontId="0" fillId="7" borderId="2" xfId="0" applyNumberFormat="1" applyFill="1" applyBorder="1" applyAlignment="1">
      <alignment horizontal="center" vertical="center"/>
    </xf>
    <xf numFmtId="0" fontId="13" fillId="7" borderId="2" xfId="0" applyFont="1" applyFill="1" applyBorder="1" applyAlignment="1">
      <alignment horizontal="justify" vertical="center" wrapText="1"/>
    </xf>
    <xf numFmtId="0" fontId="0" fillId="7" borderId="3" xfId="0" applyFill="1" applyBorder="1" applyAlignment="1">
      <alignment horizontal="center" vertical="center"/>
    </xf>
    <xf numFmtId="0" fontId="0" fillId="7" borderId="10" xfId="0" applyFill="1" applyBorder="1" applyAlignment="1">
      <alignment horizontal="justify" vertical="center" wrapText="1"/>
    </xf>
    <xf numFmtId="0" fontId="0" fillId="7" borderId="10" xfId="0" applyFill="1" applyBorder="1" applyAlignment="1">
      <alignment vertical="center" wrapText="1"/>
    </xf>
    <xf numFmtId="14" fontId="0" fillId="7" borderId="3" xfId="0" applyNumberFormat="1" applyFill="1" applyBorder="1" applyAlignment="1">
      <alignment horizontal="center" vertical="center"/>
    </xf>
    <xf numFmtId="0" fontId="0" fillId="7" borderId="3" xfId="0" applyFill="1" applyBorder="1" applyAlignment="1">
      <alignment vertical="center" wrapText="1"/>
    </xf>
    <xf numFmtId="0" fontId="0" fillId="7" borderId="10" xfId="0" applyFill="1" applyBorder="1" applyAlignment="1">
      <alignment vertical="center"/>
    </xf>
    <xf numFmtId="0" fontId="0" fillId="7" borderId="2" xfId="0" applyFill="1" applyBorder="1" applyAlignment="1">
      <alignment vertical="center"/>
    </xf>
    <xf numFmtId="0" fontId="30" fillId="7" borderId="1" xfId="0" applyFont="1" applyFill="1" applyBorder="1" applyAlignment="1">
      <alignment horizontal="center" vertical="center"/>
    </xf>
    <xf numFmtId="14" fontId="29"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28" fillId="0" borderId="3" xfId="0" applyFont="1" applyBorder="1" applyAlignment="1">
      <alignment horizontal="center" vertical="center" wrapText="1"/>
    </xf>
    <xf numFmtId="9" fontId="28" fillId="0" borderId="1" xfId="0" applyNumberFormat="1" applyFont="1" applyBorder="1" applyAlignment="1">
      <alignment horizontal="center" vertical="center" wrapText="1"/>
    </xf>
    <xf numFmtId="14" fontId="28" fillId="0" borderId="1" xfId="0" applyNumberFormat="1" applyFont="1" applyBorder="1" applyAlignment="1">
      <alignment horizontal="center" vertical="center" wrapText="1"/>
    </xf>
    <xf numFmtId="14" fontId="28" fillId="0" borderId="5" xfId="0" applyNumberFormat="1" applyFont="1" applyBorder="1" applyAlignment="1">
      <alignment horizontal="center" vertical="center" wrapText="1"/>
    </xf>
    <xf numFmtId="0" fontId="2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7" borderId="0" xfId="0" applyFill="1" applyAlignment="1">
      <alignment horizontal="center" vertical="center" wrapText="1"/>
    </xf>
    <xf numFmtId="14" fontId="0" fillId="7" borderId="0" xfId="0" applyNumberFormat="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3" fillId="0" borderId="0" xfId="0" applyFont="1" applyAlignment="1">
      <alignment horizontal="justify" vertical="center" wrapText="1"/>
    </xf>
    <xf numFmtId="0" fontId="8" fillId="0" borderId="0" xfId="0" applyFont="1" applyAlignment="1">
      <alignment horizontal="justify" vertical="center" wrapText="1"/>
    </xf>
    <xf numFmtId="0" fontId="0" fillId="0" borderId="0" xfId="0" applyAlignment="1">
      <alignment horizontal="justify" vertical="center" wrapText="1"/>
    </xf>
    <xf numFmtId="0" fontId="13" fillId="0" borderId="0" xfId="0" applyFont="1" applyAlignment="1">
      <alignment horizontal="center" vertical="center" wrapText="1"/>
    </xf>
    <xf numFmtId="9" fontId="0" fillId="0" borderId="0" xfId="0" applyNumberFormat="1" applyAlignment="1">
      <alignment horizontal="center" vertical="center" wrapText="1"/>
    </xf>
    <xf numFmtId="0" fontId="12" fillId="8" borderId="0" xfId="0" applyFont="1" applyFill="1" applyAlignment="1">
      <alignment horizontal="center" vertical="center" wrapText="1"/>
    </xf>
    <xf numFmtId="1" fontId="0" fillId="7" borderId="0" xfId="0" applyNumberFormat="1" applyFill="1" applyAlignment="1">
      <alignment horizontal="center" vertical="center" wrapText="1"/>
    </xf>
    <xf numFmtId="14" fontId="8" fillId="7" borderId="0" xfId="0" applyNumberFormat="1" applyFont="1" applyFill="1" applyAlignment="1">
      <alignment horizontal="center" vertical="center" wrapText="1"/>
    </xf>
    <xf numFmtId="0" fontId="6" fillId="7" borderId="0" xfId="0" applyFont="1" applyFill="1" applyAlignment="1">
      <alignment horizontal="center" vertical="center" wrapText="1"/>
    </xf>
    <xf numFmtId="0" fontId="12" fillId="18" borderId="0" xfId="0" applyFont="1" applyFill="1" applyAlignment="1">
      <alignment horizontal="center" vertical="center" wrapText="1"/>
    </xf>
    <xf numFmtId="14" fontId="12" fillId="18" borderId="0" xfId="0" applyNumberFormat="1"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14" fontId="12" fillId="0" borderId="0" xfId="0" applyNumberFormat="1" applyFont="1" applyAlignment="1">
      <alignment horizontal="center" vertical="center" wrapText="1"/>
    </xf>
    <xf numFmtId="0" fontId="12" fillId="0" borderId="0" xfId="0" applyFont="1" applyAlignment="1">
      <alignment vertical="center"/>
    </xf>
    <xf numFmtId="0" fontId="12" fillId="18" borderId="0" xfId="0" applyFont="1" applyFill="1" applyAlignment="1">
      <alignment vertical="center" wrapText="1"/>
    </xf>
    <xf numFmtId="0" fontId="12" fillId="18" borderId="0" xfId="0" applyFont="1" applyFill="1" applyAlignment="1">
      <alignment horizontal="center" vertical="center"/>
    </xf>
    <xf numFmtId="0" fontId="12" fillId="18" borderId="0" xfId="0" applyFont="1" applyFill="1" applyAlignment="1">
      <alignment horizontal="justify" vertical="center" wrapText="1"/>
    </xf>
    <xf numFmtId="0" fontId="12" fillId="18" borderId="0" xfId="0" applyFont="1" applyFill="1" applyAlignment="1">
      <alignment wrapText="1"/>
    </xf>
    <xf numFmtId="0" fontId="12" fillId="18" borderId="0" xfId="0" applyFont="1" applyFill="1"/>
    <xf numFmtId="14" fontId="12" fillId="18" borderId="0" xfId="0" applyNumberFormat="1" applyFont="1" applyFill="1" applyAlignment="1">
      <alignment vertical="center"/>
    </xf>
    <xf numFmtId="0" fontId="0" fillId="0" borderId="0" xfId="0" applyAlignment="1">
      <alignment vertical="center" wrapText="1"/>
    </xf>
    <xf numFmtId="0" fontId="15" fillId="0" borderId="0" xfId="0" applyFont="1" applyAlignment="1">
      <alignment horizontal="justify" vertical="center" wrapText="1"/>
    </xf>
    <xf numFmtId="0" fontId="1" fillId="0" borderId="0" xfId="0" applyFont="1" applyAlignment="1">
      <alignment horizontal="center" vertical="center"/>
    </xf>
    <xf numFmtId="0" fontId="32" fillId="0" borderId="0" xfId="0" applyFont="1" applyAlignment="1">
      <alignment horizontal="center" vertical="center"/>
    </xf>
    <xf numFmtId="0" fontId="1" fillId="0" borderId="0" xfId="0" applyFont="1" applyAlignment="1">
      <alignment horizontal="justify" vertical="center"/>
    </xf>
    <xf numFmtId="0" fontId="1" fillId="8" borderId="0" xfId="0" applyFont="1" applyFill="1" applyAlignment="1">
      <alignment vertical="center"/>
    </xf>
    <xf numFmtId="0" fontId="28" fillId="8" borderId="0" xfId="0" applyFont="1" applyFill="1" applyAlignment="1">
      <alignment vertical="center"/>
    </xf>
    <xf numFmtId="0" fontId="32" fillId="0" borderId="0" xfId="0" applyFont="1" applyAlignment="1">
      <alignment vertical="center"/>
    </xf>
    <xf numFmtId="0" fontId="32" fillId="15" borderId="0" xfId="0" applyFont="1" applyFill="1" applyAlignment="1">
      <alignment vertical="center"/>
    </xf>
    <xf numFmtId="0" fontId="32" fillId="14" borderId="0" xfId="0" applyFont="1" applyFill="1" applyAlignment="1">
      <alignment vertical="center"/>
    </xf>
    <xf numFmtId="0" fontId="32" fillId="16" borderId="0" xfId="0" applyFont="1" applyFill="1" applyAlignment="1">
      <alignment vertical="center"/>
    </xf>
    <xf numFmtId="0" fontId="32" fillId="17" borderId="0" xfId="0" applyFont="1" applyFill="1" applyAlignment="1">
      <alignment vertical="center"/>
    </xf>
    <xf numFmtId="0" fontId="32" fillId="10" borderId="0" xfId="0" applyFont="1" applyFill="1" applyAlignment="1">
      <alignment vertical="center"/>
    </xf>
    <xf numFmtId="0" fontId="28" fillId="9" borderId="0" xfId="0" applyFont="1" applyFill="1" applyAlignment="1">
      <alignment vertical="center"/>
    </xf>
    <xf numFmtId="0" fontId="34" fillId="7" borderId="0" xfId="0" applyFont="1" applyFill="1" applyAlignment="1">
      <alignment horizontal="center" vertical="center"/>
    </xf>
    <xf numFmtId="0" fontId="33" fillId="7" borderId="0" xfId="0" applyFont="1" applyFill="1" applyAlignment="1">
      <alignment horizontal="center" vertical="center"/>
    </xf>
    <xf numFmtId="0" fontId="33" fillId="7" borderId="0" xfId="0" applyFont="1" applyFill="1" applyAlignment="1">
      <alignment horizontal="left" vertical="center" wrapText="1"/>
    </xf>
    <xf numFmtId="0" fontId="33" fillId="7" borderId="0" xfId="0" applyFont="1" applyFill="1" applyAlignment="1">
      <alignment horizontal="left" vertical="center"/>
    </xf>
    <xf numFmtId="0" fontId="4" fillId="2" borderId="1" xfId="0" applyFont="1" applyFill="1" applyBorder="1" applyAlignment="1">
      <alignment horizontal="center"/>
    </xf>
    <xf numFmtId="1" fontId="20" fillId="23" borderId="7" xfId="0" applyNumberFormat="1" applyFont="1" applyFill="1" applyBorder="1" applyAlignment="1">
      <alignment horizontal="center"/>
    </xf>
    <xf numFmtId="0" fontId="20" fillId="23" borderId="8" xfId="0" applyFont="1" applyFill="1" applyBorder="1" applyAlignment="1">
      <alignment horizontal="center"/>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0" fillId="0" borderId="0" xfId="0" applyAlignment="1" applyProtection="1">
      <alignment horizontal="left" vertical="center"/>
      <protection hidden="1"/>
    </xf>
  </cellXfs>
  <cellStyles count="4">
    <cellStyle name="Millares" xfId="2" builtinId="3"/>
    <cellStyle name="Millares 2" xfId="3" xr:uid="{F36CA1D0-80EC-461C-A27A-D5CF0AD784EC}"/>
    <cellStyle name="Normal" xfId="0" builtinId="0"/>
    <cellStyle name="Porcentaje" xfId="1" builtinId="5"/>
  </cellStyles>
  <dxfs count="20">
    <dxf>
      <fill>
        <patternFill>
          <bgColor rgb="FF92D050"/>
        </patternFill>
      </fill>
    </dxf>
    <dxf>
      <fill>
        <patternFill>
          <bgColor rgb="FFFFC7CE"/>
        </patternFill>
      </fill>
    </dxf>
    <dxf>
      <font>
        <b val="0"/>
        <i val="0"/>
        <color rgb="FF00B050"/>
      </font>
      <fill>
        <patternFill>
          <bgColor rgb="FFD8E4BC"/>
        </patternFill>
      </fill>
    </dxf>
    <dxf>
      <font>
        <color auto="1"/>
      </font>
      <fill>
        <patternFill>
          <bgColor rgb="FFFFEB9C"/>
        </patternFill>
      </fill>
    </dxf>
    <dxf>
      <fill>
        <patternFill>
          <bgColor rgb="FF0070C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colors>
    <mruColors>
      <color rgb="FF92D050"/>
      <color rgb="FF0070C0"/>
      <color rgb="FFFFEB9C"/>
      <color rgb="FFFFC7CE"/>
      <color rgb="FFD8E4BC"/>
      <color rgb="FFFF4F4F"/>
      <color rgb="FFFF5D5D"/>
      <color rgb="FFFFDB69"/>
      <color rgb="FFFF2121"/>
      <color rgb="FFFF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s-CO" sz="1800"/>
              <a:t>Estado de las</a:t>
            </a:r>
            <a:r>
              <a:rPr lang="es-CO" sz="1800" baseline="0"/>
              <a:t> acciones por plan de mejoramiento interno</a:t>
            </a:r>
            <a:endParaRPr lang="es-CO"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2.5981376931556659E-2"/>
          <c:y val="8.3319175394540812E-2"/>
          <c:w val="0.96641027946584313"/>
          <c:h val="0.75136438102401559"/>
        </c:manualLayout>
      </c:layout>
      <c:barChart>
        <c:barDir val="col"/>
        <c:grouping val="clustered"/>
        <c:varyColors val="0"/>
        <c:ser>
          <c:idx val="1"/>
          <c:order val="1"/>
          <c:tx>
            <c:strRef>
              <c:f>Estado!$B$61</c:f>
              <c:strCache>
                <c:ptCount val="1"/>
                <c:pt idx="0">
                  <c:v>Cerrada efectiva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Estado!$A$62:$A$106</c:f>
              <c:numCache>
                <c:formatCode>@</c:formatCode>
                <c:ptCount val="45"/>
                <c:pt idx="0">
                  <c:v>38</c:v>
                </c:pt>
                <c:pt idx="1">
                  <c:v>39</c:v>
                </c:pt>
                <c:pt idx="2">
                  <c:v>46</c:v>
                </c:pt>
                <c:pt idx="3">
                  <c:v>47</c:v>
                </c:pt>
                <c:pt idx="4">
                  <c:v>49</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64</c:v>
                </c:pt>
                <c:pt idx="19">
                  <c:v>65</c:v>
                </c:pt>
                <c:pt idx="20">
                  <c:v>66</c:v>
                </c:pt>
                <c:pt idx="21">
                  <c:v>67</c:v>
                </c:pt>
                <c:pt idx="22">
                  <c:v>68</c:v>
                </c:pt>
                <c:pt idx="23">
                  <c:v>69</c:v>
                </c:pt>
                <c:pt idx="24">
                  <c:v>70</c:v>
                </c:pt>
                <c:pt idx="25">
                  <c:v>71</c:v>
                </c:pt>
                <c:pt idx="26">
                  <c:v>72</c:v>
                </c:pt>
                <c:pt idx="27">
                  <c:v>73</c:v>
                </c:pt>
                <c:pt idx="28">
                  <c:v>74</c:v>
                </c:pt>
                <c:pt idx="29">
                  <c:v>75</c:v>
                </c:pt>
                <c:pt idx="30">
                  <c:v>76</c:v>
                </c:pt>
                <c:pt idx="31">
                  <c:v>77</c:v>
                </c:pt>
                <c:pt idx="32">
                  <c:v>78</c:v>
                </c:pt>
                <c:pt idx="33">
                  <c:v>79</c:v>
                </c:pt>
                <c:pt idx="34">
                  <c:v>80</c:v>
                </c:pt>
                <c:pt idx="35">
                  <c:v>81</c:v>
                </c:pt>
                <c:pt idx="36">
                  <c:v>82</c:v>
                </c:pt>
                <c:pt idx="37">
                  <c:v>83</c:v>
                </c:pt>
                <c:pt idx="38">
                  <c:v>84</c:v>
                </c:pt>
                <c:pt idx="39">
                  <c:v>85</c:v>
                </c:pt>
                <c:pt idx="40">
                  <c:v>86</c:v>
                </c:pt>
                <c:pt idx="41">
                  <c:v>87</c:v>
                </c:pt>
                <c:pt idx="42">
                  <c:v>88</c:v>
                </c:pt>
                <c:pt idx="43">
                  <c:v>89</c:v>
                </c:pt>
                <c:pt idx="44">
                  <c:v>90</c:v>
                </c:pt>
              </c:numCache>
            </c:numRef>
          </c:cat>
          <c:val>
            <c:numRef>
              <c:f>Estado!$B$62:$B$106</c:f>
              <c:numCache>
                <c:formatCode>0</c:formatCode>
                <c:ptCount val="45"/>
                <c:pt idx="0">
                  <c:v>1</c:v>
                </c:pt>
                <c:pt idx="1">
                  <c:v>2</c:v>
                </c:pt>
                <c:pt idx="2">
                  <c:v>2</c:v>
                </c:pt>
                <c:pt idx="3">
                  <c:v>6</c:v>
                </c:pt>
                <c:pt idx="4">
                  <c:v>57</c:v>
                </c:pt>
                <c:pt idx="5">
                  <c:v>6</c:v>
                </c:pt>
                <c:pt idx="6">
                  <c:v>4</c:v>
                </c:pt>
                <c:pt idx="7">
                  <c:v>2</c:v>
                </c:pt>
                <c:pt idx="8">
                  <c:v>6</c:v>
                </c:pt>
                <c:pt idx="9">
                  <c:v>18</c:v>
                </c:pt>
                <c:pt idx="10">
                  <c:v>1</c:v>
                </c:pt>
                <c:pt idx="11">
                  <c:v>11</c:v>
                </c:pt>
                <c:pt idx="12">
                  <c:v>0</c:v>
                </c:pt>
                <c:pt idx="13">
                  <c:v>0</c:v>
                </c:pt>
                <c:pt idx="14">
                  <c:v>3</c:v>
                </c:pt>
                <c:pt idx="15">
                  <c:v>0</c:v>
                </c:pt>
                <c:pt idx="16">
                  <c:v>3</c:v>
                </c:pt>
                <c:pt idx="17">
                  <c:v>3</c:v>
                </c:pt>
                <c:pt idx="18">
                  <c:v>3</c:v>
                </c:pt>
                <c:pt idx="19">
                  <c:v>1</c:v>
                </c:pt>
                <c:pt idx="20">
                  <c:v>1</c:v>
                </c:pt>
                <c:pt idx="21">
                  <c:v>3</c:v>
                </c:pt>
                <c:pt idx="22">
                  <c:v>8</c:v>
                </c:pt>
                <c:pt idx="23">
                  <c:v>5</c:v>
                </c:pt>
                <c:pt idx="24">
                  <c:v>0</c:v>
                </c:pt>
                <c:pt idx="25">
                  <c:v>0</c:v>
                </c:pt>
                <c:pt idx="26">
                  <c:v>6</c:v>
                </c:pt>
                <c:pt idx="27">
                  <c:v>3</c:v>
                </c:pt>
                <c:pt idx="28">
                  <c:v>0</c:v>
                </c:pt>
                <c:pt idx="29">
                  <c:v>11</c:v>
                </c:pt>
                <c:pt idx="30">
                  <c:v>2</c:v>
                </c:pt>
                <c:pt idx="31">
                  <c:v>1</c:v>
                </c:pt>
                <c:pt idx="32">
                  <c:v>0</c:v>
                </c:pt>
                <c:pt idx="33">
                  <c:v>2</c:v>
                </c:pt>
                <c:pt idx="34">
                  <c:v>0</c:v>
                </c:pt>
                <c:pt idx="35">
                  <c:v>1</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01-65E7-4B91-8ECE-0A22A9494994}"/>
            </c:ext>
          </c:extLst>
        </c:ser>
        <c:ser>
          <c:idx val="2"/>
          <c:order val="2"/>
          <c:tx>
            <c:strRef>
              <c:f>Estado!$C$61</c:f>
              <c:strCache>
                <c:ptCount val="1"/>
                <c:pt idx="0">
                  <c:v>Cerrada Inefectiva</c:v>
                </c:pt>
              </c:strCache>
            </c:strRef>
          </c:tx>
          <c:spPr>
            <a:solidFill>
              <a:schemeClr val="accent3"/>
            </a:solidFill>
            <a:ln>
              <a:noFill/>
            </a:ln>
            <a:effectLst/>
          </c:spPr>
          <c:invertIfNegative val="0"/>
          <c:cat>
            <c:numRef>
              <c:f>Estado!$A$62:$A$106</c:f>
              <c:numCache>
                <c:formatCode>@</c:formatCode>
                <c:ptCount val="45"/>
                <c:pt idx="0">
                  <c:v>38</c:v>
                </c:pt>
                <c:pt idx="1">
                  <c:v>39</c:v>
                </c:pt>
                <c:pt idx="2">
                  <c:v>46</c:v>
                </c:pt>
                <c:pt idx="3">
                  <c:v>47</c:v>
                </c:pt>
                <c:pt idx="4">
                  <c:v>49</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64</c:v>
                </c:pt>
                <c:pt idx="19">
                  <c:v>65</c:v>
                </c:pt>
                <c:pt idx="20">
                  <c:v>66</c:v>
                </c:pt>
                <c:pt idx="21">
                  <c:v>67</c:v>
                </c:pt>
                <c:pt idx="22">
                  <c:v>68</c:v>
                </c:pt>
                <c:pt idx="23">
                  <c:v>69</c:v>
                </c:pt>
                <c:pt idx="24">
                  <c:v>70</c:v>
                </c:pt>
                <c:pt idx="25">
                  <c:v>71</c:v>
                </c:pt>
                <c:pt idx="26">
                  <c:v>72</c:v>
                </c:pt>
                <c:pt idx="27">
                  <c:v>73</c:v>
                </c:pt>
                <c:pt idx="28">
                  <c:v>74</c:v>
                </c:pt>
                <c:pt idx="29">
                  <c:v>75</c:v>
                </c:pt>
                <c:pt idx="30">
                  <c:v>76</c:v>
                </c:pt>
                <c:pt idx="31">
                  <c:v>77</c:v>
                </c:pt>
                <c:pt idx="32">
                  <c:v>78</c:v>
                </c:pt>
                <c:pt idx="33">
                  <c:v>79</c:v>
                </c:pt>
                <c:pt idx="34">
                  <c:v>80</c:v>
                </c:pt>
                <c:pt idx="35">
                  <c:v>81</c:v>
                </c:pt>
                <c:pt idx="36">
                  <c:v>82</c:v>
                </c:pt>
                <c:pt idx="37">
                  <c:v>83</c:v>
                </c:pt>
                <c:pt idx="38">
                  <c:v>84</c:v>
                </c:pt>
                <c:pt idx="39">
                  <c:v>85</c:v>
                </c:pt>
                <c:pt idx="40">
                  <c:v>86</c:v>
                </c:pt>
                <c:pt idx="41">
                  <c:v>87</c:v>
                </c:pt>
                <c:pt idx="42">
                  <c:v>88</c:v>
                </c:pt>
                <c:pt idx="43">
                  <c:v>89</c:v>
                </c:pt>
                <c:pt idx="44">
                  <c:v>90</c:v>
                </c:pt>
              </c:numCache>
            </c:numRef>
          </c:cat>
          <c:val>
            <c:numRef>
              <c:f>Estado!$C$62:$C$106</c:f>
              <c:numCache>
                <c:formatCode>0</c:formatCode>
                <c:ptCount val="45"/>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c:v>
                </c:pt>
                <c:pt idx="16">
                  <c:v>0</c:v>
                </c:pt>
                <c:pt idx="17">
                  <c:v>0</c:v>
                </c:pt>
                <c:pt idx="18">
                  <c:v>0</c:v>
                </c:pt>
                <c:pt idx="19">
                  <c:v>0</c:v>
                </c:pt>
                <c:pt idx="20">
                  <c:v>1</c:v>
                </c:pt>
                <c:pt idx="21">
                  <c:v>0</c:v>
                </c:pt>
                <c:pt idx="22">
                  <c:v>0</c:v>
                </c:pt>
                <c:pt idx="23">
                  <c:v>1</c:v>
                </c:pt>
                <c:pt idx="24">
                  <c:v>3</c:v>
                </c:pt>
                <c:pt idx="25">
                  <c:v>0</c:v>
                </c:pt>
                <c:pt idx="26">
                  <c:v>1</c:v>
                </c:pt>
                <c:pt idx="27">
                  <c:v>0</c:v>
                </c:pt>
                <c:pt idx="28">
                  <c:v>0</c:v>
                </c:pt>
                <c:pt idx="29">
                  <c:v>1</c:v>
                </c:pt>
                <c:pt idx="30">
                  <c:v>0</c:v>
                </c:pt>
                <c:pt idx="31">
                  <c:v>1</c:v>
                </c:pt>
                <c:pt idx="32">
                  <c:v>0</c:v>
                </c:pt>
                <c:pt idx="33">
                  <c:v>3</c:v>
                </c:pt>
                <c:pt idx="34">
                  <c:v>0</c:v>
                </c:pt>
                <c:pt idx="35">
                  <c:v>3</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02-65E7-4B91-8ECE-0A22A9494994}"/>
            </c:ext>
          </c:extLst>
        </c:ser>
        <c:ser>
          <c:idx val="3"/>
          <c:order val="3"/>
          <c:tx>
            <c:strRef>
              <c:f>Estado!$D$61</c:f>
              <c:strCache>
                <c:ptCount val="1"/>
                <c:pt idx="0">
                  <c:v>Cumplida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Estado!$A$62:$A$106</c:f>
              <c:numCache>
                <c:formatCode>@</c:formatCode>
                <c:ptCount val="45"/>
                <c:pt idx="0">
                  <c:v>38</c:v>
                </c:pt>
                <c:pt idx="1">
                  <c:v>39</c:v>
                </c:pt>
                <c:pt idx="2">
                  <c:v>46</c:v>
                </c:pt>
                <c:pt idx="3">
                  <c:v>47</c:v>
                </c:pt>
                <c:pt idx="4">
                  <c:v>49</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64</c:v>
                </c:pt>
                <c:pt idx="19">
                  <c:v>65</c:v>
                </c:pt>
                <c:pt idx="20">
                  <c:v>66</c:v>
                </c:pt>
                <c:pt idx="21">
                  <c:v>67</c:v>
                </c:pt>
                <c:pt idx="22">
                  <c:v>68</c:v>
                </c:pt>
                <c:pt idx="23">
                  <c:v>69</c:v>
                </c:pt>
                <c:pt idx="24">
                  <c:v>70</c:v>
                </c:pt>
                <c:pt idx="25">
                  <c:v>71</c:v>
                </c:pt>
                <c:pt idx="26">
                  <c:v>72</c:v>
                </c:pt>
                <c:pt idx="27">
                  <c:v>73</c:v>
                </c:pt>
                <c:pt idx="28">
                  <c:v>74</c:v>
                </c:pt>
                <c:pt idx="29">
                  <c:v>75</c:v>
                </c:pt>
                <c:pt idx="30">
                  <c:v>76</c:v>
                </c:pt>
                <c:pt idx="31">
                  <c:v>77</c:v>
                </c:pt>
                <c:pt idx="32">
                  <c:v>78</c:v>
                </c:pt>
                <c:pt idx="33">
                  <c:v>79</c:v>
                </c:pt>
                <c:pt idx="34">
                  <c:v>80</c:v>
                </c:pt>
                <c:pt idx="35">
                  <c:v>81</c:v>
                </c:pt>
                <c:pt idx="36">
                  <c:v>82</c:v>
                </c:pt>
                <c:pt idx="37">
                  <c:v>83</c:v>
                </c:pt>
                <c:pt idx="38">
                  <c:v>84</c:v>
                </c:pt>
                <c:pt idx="39">
                  <c:v>85</c:v>
                </c:pt>
                <c:pt idx="40">
                  <c:v>86</c:v>
                </c:pt>
                <c:pt idx="41">
                  <c:v>87</c:v>
                </c:pt>
                <c:pt idx="42">
                  <c:v>88</c:v>
                </c:pt>
                <c:pt idx="43">
                  <c:v>89</c:v>
                </c:pt>
                <c:pt idx="44">
                  <c:v>90</c:v>
                </c:pt>
              </c:numCache>
            </c:numRef>
          </c:cat>
          <c:val>
            <c:numRef>
              <c:f>Estado!$D$62:$D$106</c:f>
              <c:numCache>
                <c:formatCode>0</c:formatCode>
                <c:ptCount val="45"/>
                <c:pt idx="0">
                  <c:v>0</c:v>
                </c:pt>
                <c:pt idx="1">
                  <c:v>0</c:v>
                </c:pt>
                <c:pt idx="2">
                  <c:v>0</c:v>
                </c:pt>
                <c:pt idx="3">
                  <c:v>0</c:v>
                </c:pt>
                <c:pt idx="4">
                  <c:v>1</c:v>
                </c:pt>
                <c:pt idx="5">
                  <c:v>0</c:v>
                </c:pt>
                <c:pt idx="6">
                  <c:v>0</c:v>
                </c:pt>
                <c:pt idx="7">
                  <c:v>0</c:v>
                </c:pt>
                <c:pt idx="8">
                  <c:v>1</c:v>
                </c:pt>
                <c:pt idx="9">
                  <c:v>0</c:v>
                </c:pt>
                <c:pt idx="10">
                  <c:v>2</c:v>
                </c:pt>
                <c:pt idx="11">
                  <c:v>2</c:v>
                </c:pt>
                <c:pt idx="12">
                  <c:v>1</c:v>
                </c:pt>
                <c:pt idx="13">
                  <c:v>1</c:v>
                </c:pt>
                <c:pt idx="14">
                  <c:v>1</c:v>
                </c:pt>
                <c:pt idx="15">
                  <c:v>0</c:v>
                </c:pt>
                <c:pt idx="16">
                  <c:v>0</c:v>
                </c:pt>
                <c:pt idx="17">
                  <c:v>0</c:v>
                </c:pt>
                <c:pt idx="18">
                  <c:v>0</c:v>
                </c:pt>
                <c:pt idx="19">
                  <c:v>0</c:v>
                </c:pt>
                <c:pt idx="20">
                  <c:v>3</c:v>
                </c:pt>
                <c:pt idx="21">
                  <c:v>0</c:v>
                </c:pt>
                <c:pt idx="22">
                  <c:v>1</c:v>
                </c:pt>
                <c:pt idx="23">
                  <c:v>0</c:v>
                </c:pt>
                <c:pt idx="24">
                  <c:v>2</c:v>
                </c:pt>
                <c:pt idx="25">
                  <c:v>3</c:v>
                </c:pt>
                <c:pt idx="26">
                  <c:v>0</c:v>
                </c:pt>
                <c:pt idx="27">
                  <c:v>0</c:v>
                </c:pt>
                <c:pt idx="28">
                  <c:v>0</c:v>
                </c:pt>
                <c:pt idx="29">
                  <c:v>0</c:v>
                </c:pt>
                <c:pt idx="30">
                  <c:v>0</c:v>
                </c:pt>
                <c:pt idx="31">
                  <c:v>0</c:v>
                </c:pt>
                <c:pt idx="32">
                  <c:v>0</c:v>
                </c:pt>
                <c:pt idx="33">
                  <c:v>0</c:v>
                </c:pt>
                <c:pt idx="34">
                  <c:v>1</c:v>
                </c:pt>
                <c:pt idx="35">
                  <c:v>0</c:v>
                </c:pt>
                <c:pt idx="36">
                  <c:v>2</c:v>
                </c:pt>
                <c:pt idx="37">
                  <c:v>0</c:v>
                </c:pt>
                <c:pt idx="38">
                  <c:v>0</c:v>
                </c:pt>
                <c:pt idx="39">
                  <c:v>6</c:v>
                </c:pt>
                <c:pt idx="40">
                  <c:v>2</c:v>
                </c:pt>
                <c:pt idx="41">
                  <c:v>2</c:v>
                </c:pt>
                <c:pt idx="42">
                  <c:v>0</c:v>
                </c:pt>
                <c:pt idx="43">
                  <c:v>2</c:v>
                </c:pt>
                <c:pt idx="44">
                  <c:v>1</c:v>
                </c:pt>
              </c:numCache>
            </c:numRef>
          </c:val>
          <c:extLst>
            <c:ext xmlns:c16="http://schemas.microsoft.com/office/drawing/2014/chart" uri="{C3380CC4-5D6E-409C-BE32-E72D297353CC}">
              <c16:uniqueId val="{00000003-65E7-4B91-8ECE-0A22A9494994}"/>
            </c:ext>
          </c:extLst>
        </c:ser>
        <c:ser>
          <c:idx val="4"/>
          <c:order val="4"/>
          <c:tx>
            <c:strRef>
              <c:f>Estado!$E$61</c:f>
              <c:strCache>
                <c:ptCount val="1"/>
                <c:pt idx="0">
                  <c:v>En ejecución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Estado!$A$62:$A$106</c:f>
              <c:numCache>
                <c:formatCode>@</c:formatCode>
                <c:ptCount val="45"/>
                <c:pt idx="0">
                  <c:v>38</c:v>
                </c:pt>
                <c:pt idx="1">
                  <c:v>39</c:v>
                </c:pt>
                <c:pt idx="2">
                  <c:v>46</c:v>
                </c:pt>
                <c:pt idx="3">
                  <c:v>47</c:v>
                </c:pt>
                <c:pt idx="4">
                  <c:v>49</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64</c:v>
                </c:pt>
                <c:pt idx="19">
                  <c:v>65</c:v>
                </c:pt>
                <c:pt idx="20">
                  <c:v>66</c:v>
                </c:pt>
                <c:pt idx="21">
                  <c:v>67</c:v>
                </c:pt>
                <c:pt idx="22">
                  <c:v>68</c:v>
                </c:pt>
                <c:pt idx="23">
                  <c:v>69</c:v>
                </c:pt>
                <c:pt idx="24">
                  <c:v>70</c:v>
                </c:pt>
                <c:pt idx="25">
                  <c:v>71</c:v>
                </c:pt>
                <c:pt idx="26">
                  <c:v>72</c:v>
                </c:pt>
                <c:pt idx="27">
                  <c:v>73</c:v>
                </c:pt>
                <c:pt idx="28">
                  <c:v>74</c:v>
                </c:pt>
                <c:pt idx="29">
                  <c:v>75</c:v>
                </c:pt>
                <c:pt idx="30">
                  <c:v>76</c:v>
                </c:pt>
                <c:pt idx="31">
                  <c:v>77</c:v>
                </c:pt>
                <c:pt idx="32">
                  <c:v>78</c:v>
                </c:pt>
                <c:pt idx="33">
                  <c:v>79</c:v>
                </c:pt>
                <c:pt idx="34">
                  <c:v>80</c:v>
                </c:pt>
                <c:pt idx="35">
                  <c:v>81</c:v>
                </c:pt>
                <c:pt idx="36">
                  <c:v>82</c:v>
                </c:pt>
                <c:pt idx="37">
                  <c:v>83</c:v>
                </c:pt>
                <c:pt idx="38">
                  <c:v>84</c:v>
                </c:pt>
                <c:pt idx="39">
                  <c:v>85</c:v>
                </c:pt>
                <c:pt idx="40">
                  <c:v>86</c:v>
                </c:pt>
                <c:pt idx="41">
                  <c:v>87</c:v>
                </c:pt>
                <c:pt idx="42">
                  <c:v>88</c:v>
                </c:pt>
                <c:pt idx="43">
                  <c:v>89</c:v>
                </c:pt>
                <c:pt idx="44">
                  <c:v>90</c:v>
                </c:pt>
              </c:numCache>
            </c:numRef>
          </c:cat>
          <c:val>
            <c:numRef>
              <c:f>Estado!$E$62:$E$106</c:f>
              <c:numCache>
                <c:formatCode>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4</c:v>
                </c:pt>
                <c:pt idx="33">
                  <c:v>0</c:v>
                </c:pt>
                <c:pt idx="34">
                  <c:v>0</c:v>
                </c:pt>
                <c:pt idx="35">
                  <c:v>1</c:v>
                </c:pt>
                <c:pt idx="36">
                  <c:v>0</c:v>
                </c:pt>
                <c:pt idx="37">
                  <c:v>1</c:v>
                </c:pt>
                <c:pt idx="38">
                  <c:v>1</c:v>
                </c:pt>
                <c:pt idx="39">
                  <c:v>2</c:v>
                </c:pt>
                <c:pt idx="40">
                  <c:v>7</c:v>
                </c:pt>
                <c:pt idx="41">
                  <c:v>2</c:v>
                </c:pt>
                <c:pt idx="42">
                  <c:v>0</c:v>
                </c:pt>
                <c:pt idx="43">
                  <c:v>1</c:v>
                </c:pt>
                <c:pt idx="44">
                  <c:v>1</c:v>
                </c:pt>
              </c:numCache>
            </c:numRef>
          </c:val>
          <c:extLst>
            <c:ext xmlns:c16="http://schemas.microsoft.com/office/drawing/2014/chart" uri="{C3380CC4-5D6E-409C-BE32-E72D297353CC}">
              <c16:uniqueId val="{00000004-65E7-4B91-8ECE-0A22A9494994}"/>
            </c:ext>
          </c:extLst>
        </c:ser>
        <c:ser>
          <c:idx val="5"/>
          <c:order val="5"/>
          <c:tx>
            <c:strRef>
              <c:f>Estado!$F$61</c:f>
              <c:strCache>
                <c:ptCount val="1"/>
                <c:pt idx="0">
                  <c:v>Vencida/Incumplida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Estado!$A$62:$A$106</c:f>
              <c:numCache>
                <c:formatCode>@</c:formatCode>
                <c:ptCount val="45"/>
                <c:pt idx="0">
                  <c:v>38</c:v>
                </c:pt>
                <c:pt idx="1">
                  <c:v>39</c:v>
                </c:pt>
                <c:pt idx="2">
                  <c:v>46</c:v>
                </c:pt>
                <c:pt idx="3">
                  <c:v>47</c:v>
                </c:pt>
                <c:pt idx="4">
                  <c:v>49</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64</c:v>
                </c:pt>
                <c:pt idx="19">
                  <c:v>65</c:v>
                </c:pt>
                <c:pt idx="20">
                  <c:v>66</c:v>
                </c:pt>
                <c:pt idx="21">
                  <c:v>67</c:v>
                </c:pt>
                <c:pt idx="22">
                  <c:v>68</c:v>
                </c:pt>
                <c:pt idx="23">
                  <c:v>69</c:v>
                </c:pt>
                <c:pt idx="24">
                  <c:v>70</c:v>
                </c:pt>
                <c:pt idx="25">
                  <c:v>71</c:v>
                </c:pt>
                <c:pt idx="26">
                  <c:v>72</c:v>
                </c:pt>
                <c:pt idx="27">
                  <c:v>73</c:v>
                </c:pt>
                <c:pt idx="28">
                  <c:v>74</c:v>
                </c:pt>
                <c:pt idx="29">
                  <c:v>75</c:v>
                </c:pt>
                <c:pt idx="30">
                  <c:v>76</c:v>
                </c:pt>
                <c:pt idx="31">
                  <c:v>77</c:v>
                </c:pt>
                <c:pt idx="32">
                  <c:v>78</c:v>
                </c:pt>
                <c:pt idx="33">
                  <c:v>79</c:v>
                </c:pt>
                <c:pt idx="34">
                  <c:v>80</c:v>
                </c:pt>
                <c:pt idx="35">
                  <c:v>81</c:v>
                </c:pt>
                <c:pt idx="36">
                  <c:v>82</c:v>
                </c:pt>
                <c:pt idx="37">
                  <c:v>83</c:v>
                </c:pt>
                <c:pt idx="38">
                  <c:v>84</c:v>
                </c:pt>
                <c:pt idx="39">
                  <c:v>85</c:v>
                </c:pt>
                <c:pt idx="40">
                  <c:v>86</c:v>
                </c:pt>
                <c:pt idx="41">
                  <c:v>87</c:v>
                </c:pt>
                <c:pt idx="42">
                  <c:v>88</c:v>
                </c:pt>
                <c:pt idx="43">
                  <c:v>89</c:v>
                </c:pt>
                <c:pt idx="44">
                  <c:v>90</c:v>
                </c:pt>
              </c:numCache>
            </c:numRef>
          </c:cat>
          <c:val>
            <c:numRef>
              <c:f>Estado!$F$62:$F$106</c:f>
              <c:numCache>
                <c:formatCode>0</c:formatCode>
                <c:ptCount val="45"/>
                <c:pt idx="0">
                  <c:v>0</c:v>
                </c:pt>
                <c:pt idx="1">
                  <c:v>0</c:v>
                </c:pt>
                <c:pt idx="2">
                  <c:v>0</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c:v>
                </c:pt>
                <c:pt idx="24">
                  <c:v>0</c:v>
                </c:pt>
                <c:pt idx="25">
                  <c:v>0</c:v>
                </c:pt>
                <c:pt idx="26">
                  <c:v>0</c:v>
                </c:pt>
                <c:pt idx="27">
                  <c:v>0</c:v>
                </c:pt>
                <c:pt idx="28">
                  <c:v>1</c:v>
                </c:pt>
                <c:pt idx="29">
                  <c:v>1</c:v>
                </c:pt>
                <c:pt idx="30">
                  <c:v>0</c:v>
                </c:pt>
                <c:pt idx="31">
                  <c:v>0</c:v>
                </c:pt>
                <c:pt idx="32">
                  <c:v>0</c:v>
                </c:pt>
                <c:pt idx="33">
                  <c:v>0</c:v>
                </c:pt>
                <c:pt idx="34">
                  <c:v>0</c:v>
                </c:pt>
                <c:pt idx="35">
                  <c:v>0</c:v>
                </c:pt>
                <c:pt idx="36">
                  <c:v>0</c:v>
                </c:pt>
                <c:pt idx="37">
                  <c:v>0</c:v>
                </c:pt>
                <c:pt idx="38">
                  <c:v>0</c:v>
                </c:pt>
                <c:pt idx="39">
                  <c:v>3</c:v>
                </c:pt>
                <c:pt idx="40">
                  <c:v>0</c:v>
                </c:pt>
                <c:pt idx="41">
                  <c:v>0</c:v>
                </c:pt>
                <c:pt idx="42">
                  <c:v>2</c:v>
                </c:pt>
                <c:pt idx="43">
                  <c:v>0</c:v>
                </c:pt>
                <c:pt idx="44">
                  <c:v>0</c:v>
                </c:pt>
              </c:numCache>
            </c:numRef>
          </c:val>
          <c:extLst>
            <c:ext xmlns:c16="http://schemas.microsoft.com/office/drawing/2014/chart" uri="{C3380CC4-5D6E-409C-BE32-E72D297353CC}">
              <c16:uniqueId val="{00000005-65E7-4B91-8ECE-0A22A9494994}"/>
            </c:ext>
          </c:extLst>
        </c:ser>
        <c:dLbls>
          <c:showLegendKey val="0"/>
          <c:showVal val="0"/>
          <c:showCatName val="0"/>
          <c:showSerName val="0"/>
          <c:showPercent val="0"/>
          <c:showBubbleSize val="0"/>
        </c:dLbls>
        <c:gapWidth val="219"/>
        <c:overlap val="-27"/>
        <c:axId val="551997576"/>
        <c:axId val="551998656"/>
        <c:extLst>
          <c:ext xmlns:c15="http://schemas.microsoft.com/office/drawing/2012/chart" uri="{02D57815-91ED-43cb-92C2-25804820EDAC}">
            <c15:filteredBarSeries>
              <c15:ser>
                <c:idx val="0"/>
                <c:order val="0"/>
                <c:tx>
                  <c:strRef>
                    <c:extLst>
                      <c:ext uri="{02D57815-91ED-43cb-92C2-25804820EDAC}">
                        <c15:formulaRef>
                          <c15:sqref>Estado!$A$61</c15:sqref>
                        </c15:formulaRef>
                      </c:ext>
                    </c:extLst>
                    <c:strCache>
                      <c:ptCount val="1"/>
                      <c:pt idx="0">
                        <c:v>No. Plan de mejora</c:v>
                      </c:pt>
                    </c:strCache>
                  </c:strRef>
                </c:tx>
                <c:spPr>
                  <a:solidFill>
                    <a:schemeClr val="accent1"/>
                  </a:solidFill>
                  <a:ln>
                    <a:noFill/>
                  </a:ln>
                  <a:effectLst/>
                </c:spPr>
                <c:invertIfNegative val="0"/>
                <c:cat>
                  <c:numRef>
                    <c:extLst>
                      <c:ext uri="{02D57815-91ED-43cb-92C2-25804820EDAC}">
                        <c15:formulaRef>
                          <c15:sqref>Estado!$A$62:$A$106</c15:sqref>
                        </c15:formulaRef>
                      </c:ext>
                    </c:extLst>
                    <c:numCache>
                      <c:formatCode>@</c:formatCode>
                      <c:ptCount val="45"/>
                      <c:pt idx="0">
                        <c:v>38</c:v>
                      </c:pt>
                      <c:pt idx="1">
                        <c:v>39</c:v>
                      </c:pt>
                      <c:pt idx="2">
                        <c:v>46</c:v>
                      </c:pt>
                      <c:pt idx="3">
                        <c:v>47</c:v>
                      </c:pt>
                      <c:pt idx="4">
                        <c:v>49</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64</c:v>
                      </c:pt>
                      <c:pt idx="19">
                        <c:v>65</c:v>
                      </c:pt>
                      <c:pt idx="20">
                        <c:v>66</c:v>
                      </c:pt>
                      <c:pt idx="21">
                        <c:v>67</c:v>
                      </c:pt>
                      <c:pt idx="22">
                        <c:v>68</c:v>
                      </c:pt>
                      <c:pt idx="23">
                        <c:v>69</c:v>
                      </c:pt>
                      <c:pt idx="24">
                        <c:v>70</c:v>
                      </c:pt>
                      <c:pt idx="25">
                        <c:v>71</c:v>
                      </c:pt>
                      <c:pt idx="26">
                        <c:v>72</c:v>
                      </c:pt>
                      <c:pt idx="27">
                        <c:v>73</c:v>
                      </c:pt>
                      <c:pt idx="28">
                        <c:v>74</c:v>
                      </c:pt>
                      <c:pt idx="29">
                        <c:v>75</c:v>
                      </c:pt>
                      <c:pt idx="30">
                        <c:v>76</c:v>
                      </c:pt>
                      <c:pt idx="31">
                        <c:v>77</c:v>
                      </c:pt>
                      <c:pt idx="32">
                        <c:v>78</c:v>
                      </c:pt>
                      <c:pt idx="33">
                        <c:v>79</c:v>
                      </c:pt>
                      <c:pt idx="34">
                        <c:v>80</c:v>
                      </c:pt>
                      <c:pt idx="35">
                        <c:v>81</c:v>
                      </c:pt>
                      <c:pt idx="36">
                        <c:v>82</c:v>
                      </c:pt>
                      <c:pt idx="37">
                        <c:v>83</c:v>
                      </c:pt>
                      <c:pt idx="38">
                        <c:v>84</c:v>
                      </c:pt>
                      <c:pt idx="39">
                        <c:v>85</c:v>
                      </c:pt>
                      <c:pt idx="40">
                        <c:v>86</c:v>
                      </c:pt>
                      <c:pt idx="41">
                        <c:v>87</c:v>
                      </c:pt>
                      <c:pt idx="42">
                        <c:v>88</c:v>
                      </c:pt>
                      <c:pt idx="43">
                        <c:v>89</c:v>
                      </c:pt>
                      <c:pt idx="44">
                        <c:v>90</c:v>
                      </c:pt>
                    </c:numCache>
                  </c:numRef>
                </c:cat>
                <c:val>
                  <c:numRef>
                    <c:extLst>
                      <c:ext uri="{02D57815-91ED-43cb-92C2-25804820EDAC}">
                        <c15:formulaRef>
                          <c15:sqref>Estado!$A$62:$A$106</c15:sqref>
                        </c15:formulaRef>
                      </c:ext>
                    </c:extLst>
                    <c:numCache>
                      <c:formatCode>@</c:formatCode>
                      <c:ptCount val="45"/>
                      <c:pt idx="0">
                        <c:v>38</c:v>
                      </c:pt>
                      <c:pt idx="1">
                        <c:v>39</c:v>
                      </c:pt>
                      <c:pt idx="2">
                        <c:v>46</c:v>
                      </c:pt>
                      <c:pt idx="3">
                        <c:v>47</c:v>
                      </c:pt>
                      <c:pt idx="4">
                        <c:v>49</c:v>
                      </c:pt>
                      <c:pt idx="5">
                        <c:v>51</c:v>
                      </c:pt>
                      <c:pt idx="6">
                        <c:v>52</c:v>
                      </c:pt>
                      <c:pt idx="7">
                        <c:v>53</c:v>
                      </c:pt>
                      <c:pt idx="8">
                        <c:v>54</c:v>
                      </c:pt>
                      <c:pt idx="9">
                        <c:v>55</c:v>
                      </c:pt>
                      <c:pt idx="10">
                        <c:v>56</c:v>
                      </c:pt>
                      <c:pt idx="11">
                        <c:v>57</c:v>
                      </c:pt>
                      <c:pt idx="12">
                        <c:v>58</c:v>
                      </c:pt>
                      <c:pt idx="13">
                        <c:v>59</c:v>
                      </c:pt>
                      <c:pt idx="14">
                        <c:v>60</c:v>
                      </c:pt>
                      <c:pt idx="15">
                        <c:v>61</c:v>
                      </c:pt>
                      <c:pt idx="16">
                        <c:v>62</c:v>
                      </c:pt>
                      <c:pt idx="17">
                        <c:v>63</c:v>
                      </c:pt>
                      <c:pt idx="18">
                        <c:v>64</c:v>
                      </c:pt>
                      <c:pt idx="19">
                        <c:v>65</c:v>
                      </c:pt>
                      <c:pt idx="20">
                        <c:v>66</c:v>
                      </c:pt>
                      <c:pt idx="21">
                        <c:v>67</c:v>
                      </c:pt>
                      <c:pt idx="22">
                        <c:v>68</c:v>
                      </c:pt>
                      <c:pt idx="23">
                        <c:v>69</c:v>
                      </c:pt>
                      <c:pt idx="24">
                        <c:v>70</c:v>
                      </c:pt>
                      <c:pt idx="25">
                        <c:v>71</c:v>
                      </c:pt>
                      <c:pt idx="26">
                        <c:v>72</c:v>
                      </c:pt>
                      <c:pt idx="27">
                        <c:v>73</c:v>
                      </c:pt>
                      <c:pt idx="28">
                        <c:v>74</c:v>
                      </c:pt>
                      <c:pt idx="29">
                        <c:v>75</c:v>
                      </c:pt>
                      <c:pt idx="30">
                        <c:v>76</c:v>
                      </c:pt>
                      <c:pt idx="31">
                        <c:v>77</c:v>
                      </c:pt>
                      <c:pt idx="32">
                        <c:v>78</c:v>
                      </c:pt>
                      <c:pt idx="33">
                        <c:v>79</c:v>
                      </c:pt>
                      <c:pt idx="34">
                        <c:v>80</c:v>
                      </c:pt>
                      <c:pt idx="35">
                        <c:v>81</c:v>
                      </c:pt>
                      <c:pt idx="36">
                        <c:v>82</c:v>
                      </c:pt>
                      <c:pt idx="37">
                        <c:v>83</c:v>
                      </c:pt>
                      <c:pt idx="38">
                        <c:v>84</c:v>
                      </c:pt>
                      <c:pt idx="39">
                        <c:v>85</c:v>
                      </c:pt>
                      <c:pt idx="40">
                        <c:v>86</c:v>
                      </c:pt>
                      <c:pt idx="41">
                        <c:v>87</c:v>
                      </c:pt>
                      <c:pt idx="42">
                        <c:v>88</c:v>
                      </c:pt>
                      <c:pt idx="43">
                        <c:v>89</c:v>
                      </c:pt>
                      <c:pt idx="44">
                        <c:v>90</c:v>
                      </c:pt>
                    </c:numCache>
                  </c:numRef>
                </c:val>
                <c:extLst>
                  <c:ext xmlns:c16="http://schemas.microsoft.com/office/drawing/2014/chart" uri="{C3380CC4-5D6E-409C-BE32-E72D297353CC}">
                    <c16:uniqueId val="{00000000-65E7-4B91-8ECE-0A22A9494994}"/>
                  </c:ext>
                </c:extLst>
              </c15:ser>
            </c15:filteredBarSeries>
          </c:ext>
        </c:extLst>
      </c:barChart>
      <c:catAx>
        <c:axId val="551997576"/>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crossAx val="551998656"/>
        <c:crosses val="autoZero"/>
        <c:auto val="1"/>
        <c:lblAlgn val="ctr"/>
        <c:lblOffset val="100"/>
        <c:noMultiLvlLbl val="0"/>
      </c:catAx>
      <c:valAx>
        <c:axId val="551998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crossAx val="551997576"/>
        <c:crosses val="autoZero"/>
        <c:crossBetween val="between"/>
      </c:valAx>
      <c:spPr>
        <a:noFill/>
        <a:ln>
          <a:noFill/>
        </a:ln>
        <a:effectLst/>
      </c:spPr>
    </c:plotArea>
    <c:legend>
      <c:legendPos val="b"/>
      <c:layout>
        <c:manualLayout>
          <c:xMode val="edge"/>
          <c:yMode val="edge"/>
          <c:x val="0.29166124996534853"/>
          <c:y val="0.93060661602353223"/>
          <c:w val="0.47961925169081415"/>
          <c:h val="5.3078359981466407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529828</xdr:colOff>
      <xdr:row>119</xdr:row>
      <xdr:rowOff>27384</xdr:rowOff>
    </xdr:from>
    <xdr:to>
      <xdr:col>61</xdr:col>
      <xdr:colOff>333374</xdr:colOff>
      <xdr:row>151</xdr:row>
      <xdr:rowOff>158750</xdr:rowOff>
    </xdr:to>
    <xdr:graphicFrame macro="">
      <xdr:nvGraphicFramePr>
        <xdr:cNvPr id="3" name="Gráfico 2">
          <a:extLst>
            <a:ext uri="{FF2B5EF4-FFF2-40B4-BE49-F238E27FC236}">
              <a16:creationId xmlns:a16="http://schemas.microsoft.com/office/drawing/2014/main" id="{CC6FEED9-4CFD-7E03-E410-1C9FB09709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3" Type="http://schemas.microsoft.com/office/2019/04/relationships/externalLinkLongPath" Target="/personal/sandra_villamil_metrodebogota_gov_co/Documents/Documentos/TRD%202023/130-15-3%20INFORMES%20DE%20AUDITORIA%20DE%20CONTROL%20INTERNO/e.%20PLANES%20DE%20MEJORA/Consolidado%20Plan%20de%20Mejoramiento_Vigentes.xlsx?AB1D2626" TargetMode="External"/><Relationship Id="rId2" Type="http://schemas.openxmlformats.org/officeDocument/2006/relationships/externalLinkPath" Target="file:///\\AB1D2626\Consolidado%20Plan%20de%20Mejoramiento_Vigent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HECTOR LEONARDO LOPEZ AVILA" refreshedDate="45266.351754166666" createdVersion="8" refreshedVersion="8" minRefreshableVersion="3" recordCount="286" xr:uid="{F538ED12-6E83-4ECC-AA2B-E9AB82316A1E}">
  <cacheSource type="worksheet">
    <worksheetSource ref="A1:BF287" sheet="FORMATO PLAN MEJORA CONSOLIDADO" r:id="rId2"/>
  </cacheSource>
  <cacheFields count="58">
    <cacheField name="No de plan" numFmtId="0">
      <sharedItems containsString="0" containsBlank="1" containsNumber="1" containsInteger="1" minValue="38" maxValue="95" count="51">
        <n v="38"/>
        <n v="39"/>
        <n v="46"/>
        <n v="47"/>
        <n v="49"/>
        <n v="51"/>
        <n v="52"/>
        <n v="53"/>
        <n v="54"/>
        <n v="55"/>
        <n v="56"/>
        <n v="57"/>
        <n v="58"/>
        <n v="59"/>
        <n v="60"/>
        <n v="61"/>
        <n v="62"/>
        <n v="63"/>
        <n v="64"/>
        <n v="65"/>
        <n v="66"/>
        <n v="67"/>
        <n v="68"/>
        <n v="69"/>
        <n v="70"/>
        <n v="71"/>
        <n v="72"/>
        <n v="73"/>
        <n v="74"/>
        <n v="75"/>
        <n v="76"/>
        <n v="77"/>
        <n v="78"/>
        <n v="79"/>
        <n v="80"/>
        <n v="81"/>
        <n v="82"/>
        <n v="83"/>
        <n v="84"/>
        <n v="85"/>
        <n v="86"/>
        <n v="87"/>
        <n v="88"/>
        <n v="89"/>
        <n v="90"/>
        <n v="91"/>
        <n v="92"/>
        <n v="93"/>
        <n v="94"/>
        <m/>
        <n v="95"/>
      </sharedItems>
    </cacheField>
    <cacheField name="Fecha de remisión" numFmtId="14">
      <sharedItems containsDate="1" containsBlank="1" containsMixedTypes="1" minDate="2021-02-01T00:00:00" maxDate="2023-09-20T00:00:00"/>
    </cacheField>
    <cacheField name="Memorando de formulación" numFmtId="0">
      <sharedItems containsBlank="1"/>
    </cacheField>
    <cacheField name="Fuente" numFmtId="0">
      <sharedItems containsBlank="1"/>
    </cacheField>
    <cacheField name="Nombre del Informe" numFmtId="0">
      <sharedItems containsBlank="1"/>
    </cacheField>
    <cacheField name="Tipo de proveedor" numFmtId="0">
      <sharedItems containsBlank="1"/>
    </cacheField>
    <cacheField name="Nombre del proveedor" numFmtId="0">
      <sharedItems containsBlank="1"/>
    </cacheField>
    <cacheField name="Fecha del informe_x000a_(dd/mm/aaaa)" numFmtId="0">
      <sharedItems containsDate="1" containsBlank="1" containsMixedTypes="1" minDate="2020-12-29T00:00:00" maxDate="2023-09-01T00:00:00"/>
    </cacheField>
    <cacheField name="Proceso" numFmtId="0">
      <sharedItems containsBlank="1" longText="1"/>
    </cacheField>
    <cacheField name="Nombre del Líder de proceso" numFmtId="0">
      <sharedItems containsBlank="1"/>
    </cacheField>
    <cacheField name="Dependencia" numFmtId="0">
      <sharedItems containsBlank="1"/>
    </cacheField>
    <cacheField name="No." numFmtId="0">
      <sharedItems containsBlank="1" containsMixedTypes="1" containsNumber="1" containsInteger="1" minValue="1" maxValue="59"/>
    </cacheField>
    <cacheField name="Descripción del Hallazgo_x000a_(Observación / Oportunidad de mejora) / Recomendación / Brecha o Desviación)" numFmtId="0">
      <sharedItems containsBlank="1" longText="1"/>
    </cacheField>
    <cacheField name="Método de Análisis de Causas" numFmtId="0">
      <sharedItems containsBlank="1"/>
    </cacheField>
    <cacheField name="Consecuencias o efectos" numFmtId="0">
      <sharedItems containsBlank="1" longText="1"/>
    </cacheField>
    <cacheField name="Causa raíz" numFmtId="0">
      <sharedItems containsBlank="1" longText="1"/>
    </cacheField>
    <cacheField name="No.2" numFmtId="0">
      <sharedItems containsMixedTypes="1" containsNumber="1" containsInteger="1" minValue="1" maxValue="11"/>
    </cacheField>
    <cacheField name="Tipo de Acción Correctivación" numFmtId="0">
      <sharedItems/>
    </cacheField>
    <cacheField name="Descripción de la acción" numFmtId="0">
      <sharedItems longText="1"/>
    </cacheField>
    <cacheField name="Unidad de medida_x000a_(Producto)" numFmtId="0">
      <sharedItems containsMixedTypes="1" containsNumber="1" containsInteger="1" minValue="1" maxValue="1" longText="1"/>
    </cacheField>
    <cacheField name="Fórmula del Indicador" numFmtId="0">
      <sharedItems/>
    </cacheField>
    <cacheField name="Meta" numFmtId="0">
      <sharedItems containsMixedTypes="1" containsNumber="1" containsInteger="1" minValue="1" maxValue="100"/>
    </cacheField>
    <cacheField name="Fecha Inicial_x000a_(dd/mm/aaaa)" numFmtId="0">
      <sharedItems containsDate="1" containsMixedTypes="1" minDate="2021-02-01T00:00:00" maxDate="2023-10-02T00:00:00"/>
    </cacheField>
    <cacheField name="Fecha Final_x000a_(dd/mm/aaaa)" numFmtId="0">
      <sharedItems containsSemiMixedTypes="0" containsNonDate="0" containsDate="1" containsString="0" minDate="2021-06-30T00:00:00" maxDate="2024-07-01T00:00:00"/>
    </cacheField>
    <cacheField name="Cargo  de la persona responsable de la ejecución de la acción" numFmtId="0">
      <sharedItems/>
    </cacheField>
    <cacheField name="¿Ha tenido modificaciones?" numFmtId="0">
      <sharedItems/>
    </cacheField>
    <cacheField name="Memorando de modificación" numFmtId="0">
      <sharedItems/>
    </cacheField>
    <cacheField name="Fecha de modificación" numFmtId="0">
      <sharedItems containsDate="1" containsMixedTypes="1" minDate="2022-06-22T00:00:00" maxDate="2022-11-22T00:00:00"/>
    </cacheField>
    <cacheField name="Días para terminar" numFmtId="1">
      <sharedItems/>
    </cacheField>
    <cacheField name="ALERTA DE VENCIMIENTO" numFmtId="0">
      <sharedItems/>
    </cacheField>
    <cacheField name="Fecha de reporte_x000a_(dd/mm/aaaa)" numFmtId="0">
      <sharedItems containsNonDate="0" containsString="0" containsBlank="1"/>
    </cacheField>
    <cacheField name="Estado de la acción" numFmtId="0">
      <sharedItems containsNonDate="0" containsString="0" containsBlank="1"/>
    </cacheField>
    <cacheField name="Descripción del avance o cumplimiento de la acción" numFmtId="0">
      <sharedItems containsNonDate="0" containsString="0" containsBlank="1"/>
    </cacheField>
    <cacheField name="Evidencia del avance o cumplimiento de la acción" numFmtId="0">
      <sharedItems containsNonDate="0" containsString="0" containsBlank="1"/>
    </cacheField>
    <cacheField name="Nombre y cargo de persona que realiza seguimiento" numFmtId="0">
      <sharedItems containsNonDate="0" containsString="0" containsBlank="1"/>
    </cacheField>
    <cacheField name="Memorando de reporte" numFmtId="0">
      <sharedItems/>
    </cacheField>
    <cacheField name="Fecha del reporte" numFmtId="0">
      <sharedItems/>
    </cacheField>
    <cacheField name="No. Seguimiento" numFmtId="0">
      <sharedItems/>
    </cacheField>
    <cacheField name="Memorando comunicación informe" numFmtId="0">
      <sharedItems/>
    </cacheField>
    <cacheField name="Fecha de comunicación de informe" numFmtId="0">
      <sharedItems/>
    </cacheField>
    <cacheField name="Estado de la acción2" numFmtId="0">
      <sharedItems/>
    </cacheField>
    <cacheField name="Nombre de profesional que realiza control de cumplimiento" numFmtId="0">
      <sharedItems/>
    </cacheField>
    <cacheField name="Cargo de profesional que realiza control de cumplimiento" numFmtId="0">
      <sharedItems/>
    </cacheField>
    <cacheField name="Observaciones y recomendaciones" numFmtId="0">
      <sharedItems/>
    </cacheField>
    <cacheField name="Recomendaciones" numFmtId="0">
      <sharedItems/>
    </cacheField>
    <cacheField name="Memorando de reporte2" numFmtId="0">
      <sharedItems/>
    </cacheField>
    <cacheField name="Fecha del reporte2" numFmtId="0">
      <sharedItems/>
    </cacheField>
    <cacheField name="No. Seguimiento2" numFmtId="0">
      <sharedItems containsMixedTypes="1" containsNumber="1" containsInteger="1" minValue="1" maxValue="3"/>
    </cacheField>
    <cacheField name="Memorando comunicación informe2" numFmtId="0">
      <sharedItems/>
    </cacheField>
    <cacheField name="Fecha de comunicación de informe2" numFmtId="0">
      <sharedItems containsDate="1" containsMixedTypes="1" minDate="2022-05-26T00:00:00" maxDate="2023-10-26T00:00:00"/>
    </cacheField>
    <cacheField name="¿Está cumplida la acción?" numFmtId="0">
      <sharedItems/>
    </cacheField>
    <cacheField name="¿Se cumplió dentro de los términos?" numFmtId="0">
      <sharedItems/>
    </cacheField>
    <cacheField name="¿De acuerdo con la muestra verificada, la acción subsanó la causa raíz de la observaciones?" numFmtId="0">
      <sharedItems/>
    </cacheField>
    <cacheField name="Estado de la acción3" numFmtId="0">
      <sharedItems count="5">
        <s v="Cerrada efectiva"/>
        <s v="Cerrada Inefectiva"/>
        <s v="Cumplida"/>
        <s v="Vencida/Incumplida"/>
        <s v="En ejecución"/>
      </sharedItems>
    </cacheField>
    <cacheField name="Nombre de auditor que realiza control de cumplimiento" numFmtId="0">
      <sharedItems/>
    </cacheField>
    <cacheField name="Cargo de auditor que realiza control de cumplimiento" numFmtId="0">
      <sharedItems/>
    </cacheField>
    <cacheField name="Observaciones y recomendaciones2" numFmtId="0">
      <sharedItems containsBlank="1" longText="1"/>
    </cacheField>
    <cacheField name="Recomendaciones2"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6">
  <r>
    <x v="0"/>
    <d v="2021-02-01T00:00:00"/>
    <s v="GRS-MEM21-0010"/>
    <s v="Evaluación Riesgos 2020"/>
    <s v="Evaluación Riesgos 2020"/>
    <s v="Tercera línea de defensa – Oficina de Control Interno."/>
    <s v="Oficina de Control Interno"/>
    <d v="2020-12-29T00:00:00"/>
    <s v="Gestión de Riesgos (Líder implementador de metodología de riesgos) y todos los procesos del Modelo de Operación Institucional como ejecutores"/>
    <s v="Gerente de Riesgos y Seguridad (Líder implementador de metodología de riesgos) y líderes de todos los procesos del Modelo de Operación Institucional como ejecutores"/>
    <s v="Gerencia de Riesgos"/>
    <n v="1"/>
    <s v="2. Al verificar el diseño de controles de la muestra no estadística de veinte (20) riesgos seleccionados de las matrices de riesgo por proceso e institucional con fecha de actualización del 30 de septiembre de 2020, se evidenciaron debilidades."/>
    <s v="5P"/>
    <s v="No se registró"/>
    <s v="Formato de matriz de riesgos que no sea claro en los criterios que se deben tener en cuenta para el establecimiento de los controles"/>
    <n v="1"/>
    <s v="Acción Correctiva"/>
    <s v="Actualizar los mapas de riesgos con la completitud de los criterios establecidos en los controles."/>
    <s v="Mapa de riesgos actualizado con el diligenciamiento de la totalidad de los criterios para los controles."/>
    <s v="No se registró"/>
    <s v="No se registró"/>
    <d v="2021-02-01T00:00:00"/>
    <d v="2022-03-31T00:00:00"/>
    <s v="Todos los procesos"/>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Se evidenció matriz de riesgos institucional vigente a partir del 28 de febrero de 2022, observando que el formato incluyó los siguientes campos asociados con la estructura para la descripción del control: Responsable de ejecutar el control, acción y complemento. Así mismo, incorpora los criterios de eficiencia (tipo, implementación) e informativos (documentación, frecuencia, evidencia). _x000a_La matriz de riesgos cuenta con ciento nueve (109) controles asociados con los riesgos de gestión, exceptuando los del proceso de Evaluación y Mejoramiento de la Gestión que lidera la Oficina de Control Interno, por lo que se calculó y seleccionó una muestra estadística de cuarenta y cuatro (44) controles, verificando la aplicación de los criterios que conforman la descripción de los controles y los atributos de su diseño, evidenciando coherencia con la metodología. La acción se cerró efectiva en el informe OCI-MEM22-0224 del 03/11/2022."/>
    <s v="Ninguna"/>
  </r>
  <r>
    <x v="0"/>
    <d v="2021-02-01T00:00:00"/>
    <s v="GRS-MEM21-0010"/>
    <s v="Evaluación Riesgos 2020"/>
    <s v="Evaluación Riesgos 2020"/>
    <s v="Tercera línea de defensa – Oficina de Control Interno."/>
    <s v="Oficina de Control Interno"/>
    <d v="2020-12-29T00:00:00"/>
    <s v="Gestión de Riesgos (Líder implementador de metodología de riesgos) y todos los procesos del Modelo de Operación Institucional como ejecutores"/>
    <s v="Gerente de Riesgos y Seguridad (Líder implementador de metodología de riesgos) y líderes de todos los procesos del Modelo de Operación Institucional como ejecutores"/>
    <s v="Gerencia de Riesgos"/>
    <n v="2"/>
    <s v="4. Pese a que se observó el fortalecimiento en la identificación y reporte de la materialización del riesgo por parte de la primera línea hacia la segunda línea de defensa en la Entidad, así como el monitoreo de la segunda línea de defensa y la periodicidad mensual del mismo desde el mes de abril de 2020, se evidenció que de los doce (12) riesgos detectados como materializados, tres (3) de ellos son reiterados frente a la vigencia 2019."/>
    <s v="5P"/>
    <s v="No se registró"/>
    <s v="Falta de acompañamiento de la GRS a los procesos para la ejecución de acciones en los casos en que se presenta materialización de riesgos."/>
    <n v="1"/>
    <s v="Acción Correctiva"/>
    <s v="Revisar los riesgos materializados y solicitar mesa de trabajo con los procesos para la revisión de las matrices de riesgos y realizar los ajustes a que haya lugar."/>
    <s v="Formato de matriz de riesgos institucional Ayudas de memoria"/>
    <s v="No se registró"/>
    <s v="No se registró"/>
    <d v="2021-02-01T00:00:00"/>
    <d v="2022-03-31T00:00:00"/>
    <s v="GR"/>
    <s v="No aplica"/>
    <s v="No aplica"/>
    <s v="No aplica"/>
    <e v="#REF!"/>
    <e v="#REF!"/>
    <m/>
    <m/>
    <m/>
    <m/>
    <m/>
    <s v="No aplica"/>
    <s v="No aplica"/>
    <s v="No aplica"/>
    <s v="No aplica"/>
    <s v="No aplica"/>
    <s v="No aplica"/>
    <s v="No aplica"/>
    <s v="No aplica"/>
    <s v="No aplica"/>
    <s v="No aplica"/>
    <s v="No se registró"/>
    <s v="No se registró"/>
    <n v="3"/>
    <s v="OCI-MEM22-0224"/>
    <d v="2022-11-03T00:00:00"/>
    <s v="Si"/>
    <s v="Si"/>
    <s v="No"/>
    <x v="1"/>
    <s v="Sergio Bustos_x000a_Andrés Castillo_x000a_Leonardo López"/>
    <s v="Contratista_x000a_Profesional G5_x000a_Profesional G3"/>
    <s v="Se revisaron las ayudas de memoria y el consolidado de los reportes de monitoreo de riesgo mensual, suministrado por la Gerencia de Riesgos (segunda línea de defensa). _x000a_Se observó recurrencia en la materialización del riesgo AP-RG-001 de Gestión de Adquisición Predial, en el periodo objeto de seguimiento, y al consultar las matrices de riesgo institucionales publicadas del 01/06/2022 y del 01/09/2022 no se identificó que este riesgo hubiera tenido cambios frente, por ejemplo, a sus causas, controles y/o plan de acción, por lo que no se subsanó la causa raíz del incumplimiento."/>
    <s v="Formular nuevo plan de mejora interno"/>
  </r>
  <r>
    <x v="1"/>
    <d v="2021-02-15T00:00:00"/>
    <s v="OAPI-MEM21-0013"/>
    <s v="Índice de Transparencia Activa ITA 2020 EMB"/>
    <s v="Índice de Transparencia Activa ITA 2020 EMB"/>
    <s v="Auditorías externas entes externos de control y vigilancia."/>
    <s v="Procuraduría General de la Nación"/>
    <s v="No se cuenta con el dato"/>
    <s v="Planeación Estratégica"/>
    <s v="Jefe Oficina Asesora de Planeación Institucional"/>
    <s v="Oficina Asesora de Planeación"/>
    <n v="1"/>
    <s v="De acuerdo con la auditoría realizada por la Procuraduría General de la Nación, en concordancia con el diligenciamiento del autodiagnóstico del Índice de Transparencia Activa realizado en el mes de octubre de 2020 por porte de la EMB, se evidenciaron los siguientes hallazgos:_x000a_1. Se observa que, en el link reportado de la ubicación física de la sede, no se evidencian los días y horarios de atención al público. (1.3) _x000a_2. Se observa que la información del plan de Acción y plan de gasto público no cuenta con la siguiente información (6.2): _x000a_g. Distribución presupuestal de proyectos de inversión junto a los indicadores de gestión. _x000a_h. Presupuesto desagregado con modificaciones incluido dentro del plan de acción. _x000a__x000a_3. Se observa que los indicadores de gestión y/o desempeño no se encuentran publicados en la página web, el sujeto obligado debe reportar el estado de avance cada tres meses como mínimo. (6.4) _x000a_4. Se observa que no se encuentra publicado el informe pormenorizado del estado de control interno conforme al articulo 9 de la ley 1474. (7.2)._x000a_5. Se observa que no se mencionan los mecanismos internos y externos de supervisión que implementan las entidades de control cuando vigilan al sujeto obligado. (7.4) _x000a_6. Se observa que no se encuentra publicado el procedimiento participativo implementado para la adopción del esquema de publicación de información. (10.4 Literal J). _x000a_7. Se observa que se encuentra publicado el registro de publicaciones, pero el mismo debe contener todos los documentos que ha publicado actualmente y con anterioridad en el sitio web del sujeto obligado relacionados con el cumplimiento de la ley 1712 de 2014 y estén automáticamente disponibles. (10.7 Literal a y b) ._x000a_8. Se observa que no se encuentra la opción de elegir el medio de respuesta en el formulario para la recepción de solicitudes de información pública. (11.2 Literal X) _x000a_9. Se observa que no se encuentra información sobre los posibles costos asociados a la respuesta en el formulario para la recepción de solicitudes de información pública. (11.2 Literal Y)"/>
    <s v="5P"/>
    <s v="No se registró"/>
    <s v="Porqué la interpretación de la norma de los diferentes actores frente a la ley 1712 de 2014, difiere de su aplicación"/>
    <n v="1"/>
    <s v="Acción Correctiva"/>
    <s v="2. Redireccionar este capítulo al siguiente enlace, dado que allí se encuentra la distribución presupuestal asociada a los proyectos: https://www.metrodebogota.gov.co/transparencia/planeacion/programas-proyectos"/>
    <s v="En el campo &quot;Producto&quot; del plan de mejoramiento interno se registró la acción, por lo que este dato no se precisó."/>
    <s v="No se registró"/>
    <s v="No se registró"/>
    <d v="2021-02-01T00:00:00"/>
    <d v="2021-06-30T00:00:00"/>
    <s v="Oficina Asesora de Planeación Institucional"/>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evidenció correo electrónico del 19/04/2022 en el que se registró el radicado E-2022-213212 de la solicitud de aclaración con destino a la Procuraduría General de la Nación, respecto a la publicación de la distribución presupuestal asociada con los proyectos. _x000a__x000a_Se procedió a consultar la mencionada sección 4.1 en el portal web evidenciando las resoluciones No. 1290, 266 y 657 de 2022 por medio de las cuales se efectuó modificaciones presupuestales en el presupuesto de ingresos y rentas y de gastos e inversiones de la EMB, las cuales en sus respectivos considerandos se indican los motivos de la modificación."/>
    <s v="Ninguna"/>
  </r>
  <r>
    <x v="1"/>
    <d v="2021-02-15T00:00:00"/>
    <s v="OAPI-MEM21-0013"/>
    <s v="Índice de Transparencia Activa ITA 2020 EMB"/>
    <s v="Índice de Transparencia Activa ITA 2020 EMB"/>
    <s v="Auditorías externas entes externos de control y vigilancia."/>
    <s v="Procuraduría General de la Nación"/>
    <s v="No se cuenta con el dato"/>
    <s v="Planeación Estratégica"/>
    <s v="Jefe Oficina Asesora de Planeación Institucional"/>
    <s v="Oficina Asesora de Planeación"/>
    <n v="1"/>
    <s v="De acuerdo con la auditoría realizada por la Procuraduría General de la Nación, en concordancia con el diligenciamiento del autodiagnóstico del Índice de Transparencia Activa realizado en el mes de octubre de 2020 por porte de la EMB, se evidenciaron los siguientes hallazgos:_x000a_1. Se observa que, en el link reportado de la ubicación física de la sede, no se evidencian los días y horarios de atención al público. (1.3) _x000a_2. Se observa que la información del plan de Acción y plan de gasto público no cuenta con la siguiente información (6.2): _x000a_g. Distribución presupuestal de proyectos de inversión junto a los indicadores de gestión. _x000a_h. Presupuesto desagregado con modificaciones incluido dentro del plan de acción. _x000a__x000a_3. Se observa que los indicadores de gestión y/o desempeño no se encuentran publicados en la página web, el sujeto obligado debe reportar el estado de avance cada tres meses como mínimo. (6.4) _x000a_4. Se observa que no se encuentra publicado el informe pormenorizado del estado de control interno conforme al articulo 9 de la ley 1474. (7.2)._x000a_5. Se observa que no se mencionan los mecanismos internos y externos de supervisión que implementan las entidades de control cuando vigilan al sujeto obligado. (7.4) _x000a_6. Se observa que no se encuentra publicado el procedimiento participativo implementado para la adopción del esquema de publicación de información. (10.4 Literal J). _x000a_7. Se observa que se encuentra publicado el registro de publicaciones, pero el mismo debe contener todos los documentos que ha publicado actualmente y con anterioridad en el sitio web del sujeto obligado relacionados con el cumplimiento de la ley 1712 de 2014 y estén automáticamente disponibles. (10.7 Literal a y b) ._x000a_8. Se observa que no se encuentra la opción de elegir el medio de respuesta en el formulario para la recepción de solicitudes de información pública. (11.2 Literal X) _x000a_9. Se observa que no se encuentra información sobre los posibles costos asociados a la respuesta en el formulario para la recepción de solicitudes de información pública. (11.2 Literal Y)"/>
    <s v="5P"/>
    <s v="No se registró"/>
    <s v="Porqué la interpretación de la norma de los diferentes actores frente a la ley 1712 de 2014, difiere de su aplicación"/>
    <n v="2"/>
    <s v="Acción Correctiva"/>
    <s v="3. Solicitar concepto a la procuraduría validando la observación Presupuesto desagregado con modificaciones incluido dentro del plan de acción."/>
    <s v="En el campo &quot;Producto&quot; del plan de mejoramiento interno se registró la acción, por lo que este dato no se precisó."/>
    <s v="No se registró"/>
    <s v="No se registró"/>
    <d v="2021-02-01T00:00:00"/>
    <d v="2021-06-30T00:00:00"/>
    <s v="Oficina Asesora de Planeación Institucional"/>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La presente acción complementaba la acción inmediatamente anterior, formulada para el mismo hallazgo de la Procuraduría General de la Nación. En tal sentido, como se describió, se observó la reiteración en la solicitud de concepto mediante correo electrónico del 19/04/2022 en el que se registró el radicado E-2022-213212, respecto a la publicación de la distribución presupuestal asociada con los proyectos. (Radicado EXTS22-0002186 del 18/04/2022) y se corroboró la información mediante la consulta en la página web."/>
    <s v="Ninguna"/>
  </r>
  <r>
    <x v="2"/>
    <d v="2021-05-27T00:00:00"/>
    <s v="GGE-MEM21-0104"/>
    <s v="Seguimiento al Plan Anticorrupción y Atención al Ciudadano PAAC - Primer Cuatrimestre de 2021"/>
    <s v="Seguimiento al Plan Anticorrupción y Atención al Ciudadano PAAC - Primer Cuatrimestre de 2021"/>
    <s v="Tercera línea de defensa – Oficina de Control Interno."/>
    <s v="Oficina de Control Interno"/>
    <d v="2021-05-14T00:00:00"/>
    <s v="Planeación Estratégica, Gestión de Riesgos, Gestión Social, Gestión Ambiental, Comunicación_x000a_Corporativa, Planeación de Proyectos, Ejecución de Proyectos, Explotación y Gestión de Negocios,_x000a_Gestión Legal, Gestión Contractual, Gestión y Adquisición Predial, Gestión de Seguridad de la_x000a_Información, Financiación de Proyectos, Talento Humano, Gestión Financiera, Gestión Administrativa_x000a_y Logística, Gestión Documental y Administración de Recursos IT."/>
    <s v="Jefe Oficina Asesora de Planeación Institucional"/>
    <s v="Oficina Asesora de Planeación"/>
    <n v="1"/>
    <s v="No se evidenció la publicación del directorio de servidores públicos que incluya el cargo, direcciones de correo electrónico y teléfono del despacho de los empleados y funcionarios y las escalas salariales correspondientes a las categorías de todos los servidores que trabajan en el sujeto obligado literal c) del artículo 9 de la Ley 1712 de 2014"/>
    <s v="5P"/>
    <s v="No se registró"/>
    <s v="No está fijada la responsabilidad de la actualización de publicaciones en la página web dentro del equipo de Talento Humano de la GAF."/>
    <n v="3"/>
    <s v="Acción Correctiva"/>
    <s v="Realizar periódicamente las actualizaciones del directorio de servidores públicos"/>
    <s v="Publicación actualizada del directorio de servidores públicos"/>
    <s v="No se registró"/>
    <s v="No se registró"/>
    <d v="2021-06-01T00:00:00"/>
    <d v="2021-12-31T00:00:00"/>
    <s v="Quien se designe_x000a_producto de la_x000a_acción 1 del_x000a_presente pla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La Oficina Asesora de Planeación de la EMB realiza la publicación periódica de las actualizaciones del directorio de servidores públicos, la última actualización es del 9 de septiembre de 2022, información validada y que se puede consultar a través del link https://www.metrodebogota.gov.co/transparencia/organizacion/directorio-funcionarios, dando así por cerrada y efectiva la presente verificación."/>
    <s v="Ninguna"/>
  </r>
  <r>
    <x v="2"/>
    <d v="2021-05-27T00:00:00"/>
    <s v="GGE-MEM21-0104"/>
    <s v="Seguimiento al Plan Anticorrupción y Atención al Ciudadano PAAC - Primer Cuatrimestre de 2021"/>
    <s v="Seguimiento al Plan Anticorrupción y Atención al Ciudadano PAAC - Primer Cuatrimestre de 2021"/>
    <s v="Tercera línea de defensa – Oficina de Control Interno."/>
    <s v="Oficina de Control Interno"/>
    <d v="2021-05-14T00:00:00"/>
    <s v="Planeación Estratégica, Gestión de Riesgos, Gestión Social, Gestión Ambiental, Comunicación_x000a_Corporativa, Planeación de Proyectos, Ejecución de Proyectos, Explotación y Gestión de Negocios,_x000a_Gestión Legal, Gestión Contractual, Gestión y Adquisición Predial, Gestión de Seguridad de la_x000a_Información, Financiación de Proyectos, Talento Humano, Gestión Financiera, Gestión Administrativa_x000a_y Logística, Gestión Documental y Administración de Recursos IT."/>
    <s v="Jefe Oficina Asesora de Planeación Institucional"/>
    <s v="Gerencia Ejecutiva PLMB"/>
    <n v="1"/>
    <s v="No suministro de las evidencias que acreditaran la ejecución del control N°2 del consecutivo EMB 9 de la Matriz de Riesgos de Corrupción del Plan de Anticorrupción y Atención Al Ciudadano (PAAC) para el primer cuatrimestre de 2021 por parte de la Gerencia Técnica."/>
    <s v="5P"/>
    <s v="No se registró"/>
    <s v="Porque desde la GT no se contaba con la herramienta de control y seguimiento de las evidencias a entregar como soporte del cumplimiento de los controles propuestos en la matriz de riesgos"/>
    <n v="4"/>
    <s v="Acción de Mejora"/>
    <s v="Elaborar una lista de chequeo que actúe como control de la entrega de las evidencias que sustenten la ejecución de los controles de la Matriz de Riesgos de Corrupción del PAAC para los procesos de ejecución y estructuración de proyectos a cargo de la Gerencia Técnica."/>
    <s v="Lista de chequeo de entrega de las evidencias del cumplimiento de los controles de la Matriz de Riesgos de Corrupción a cargo de la Gerencia Técnica."/>
    <s v="No se registró"/>
    <s v="No se registró"/>
    <d v="2021-06-01T00:00:00"/>
    <d v="2022-05-31T00:00:00"/>
    <s v="GT"/>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Verificados los informes de cumplimiento -Seguimiento al Plan Anticorrupción y de Atención al Ciudadano- PAAC realizados por la Oficina de Control interno; II Cuatrimestre de 2021 OCI-MEM21-0072 del 14/09/2021, III Cuatrimestre de 2021 OCI-MEM22-0001 del 17/02/2022, I Cuatrimestre de 2022 OCI-MEM22-0057 del 13/05/2022, II Cuatrimestre de 2022 OCI-MEM22-0166 del 13/09/2022 y III Cuatrimestre de 2022 OCI-MEM23-0012 del 13/01/2023, no se evidenciaron observaciones u oportunidades de mejora causas similares a las detectadas para la presente acción, por lo tanto, se concluye el cierre efectivo de la acción_x000a_"/>
    <s v="Ninguna"/>
  </r>
  <r>
    <x v="3"/>
    <d v="2021-07-13T00:00:00"/>
    <s v="GGE-MEM21-0136"/>
    <s v="Seguimiento Austeridad del Gasto I -2021"/>
    <s v="Seguimiento Austeridad del Gasto I -2021"/>
    <s v="Tercera línea de defensa – Oficina de Control Interno."/>
    <s v="Oficina de Control Interno"/>
    <d v="2021-05-14T00:00:00"/>
    <s v="Gestión Administrativa y Logística, Administración de Recursos IT, Gestión Contractual, Talento Humano,_x000a_Gestión Financiera, Gestión Legal, Gestión Ambiental, Comunicación Corporativa, Financiación de_x000a_Proyectos"/>
    <s v="Líderes de los procesos relacionados, de acuerdo con la caracterización vigente del respectivo proceso"/>
    <s v="Gerencia Administrativa y de Abastecimiento"/>
    <n v="1"/>
    <s v="No se suministró información o evidencia que diera cuenta del avance de ejecución de las capacitaciones asociadas en la siguiente tabla y programadas para el primer trimestre de 2021, así como frente al avance o su estado (si aplicaba) de aquellas que iniciaban en febrero de 2021"/>
    <s v="5P"/>
    <s v="No se registró"/>
    <s v="No se tienen evidencias de las capacitaciones hasta que no se han terminado, es decir, hasta obtenido el certificado expedido por la entidad capacitadora"/>
    <n v="5"/>
    <s v="Acción de Mejora"/>
    <s v="Solicitar a los servidores que realizan capacitaciones transversales dictadas por el DASCD, o por otras entidades públicas, que alleguen a la GAF-TH la evidencia de la inscripción en la plataforma respectiva y de la culminación del curso aunque no estén disponibles los certificados de participación."/>
    <s v="Correo electrónico de invitación a la capacitación con la instrucción específica al servidor de enviar a TH evidencia de la inscripción al curso y de su culminación a pesar de no estar disponible el certificado respectivo."/>
    <s v="No se registró"/>
    <s v="No se registró"/>
    <d v="2021-06-29T00:00:00"/>
    <d v="2021-10-31T00:00:00"/>
    <s v="Gloria Patricia_x000a_Castaño Echeverry"/>
    <s v="No aplica"/>
    <s v="No aplica"/>
    <s v="No aplica"/>
    <e v="#REF!"/>
    <e v="#REF!"/>
    <m/>
    <m/>
    <m/>
    <m/>
    <m/>
    <s v="No aplica"/>
    <s v="No aplica"/>
    <s v="No aplica"/>
    <s v="No aplica"/>
    <s v="No aplica"/>
    <s v="No aplica"/>
    <s v="No aplica"/>
    <s v="No aplica"/>
    <s v="No aplica"/>
    <s v="No aplica"/>
    <s v="No se registró"/>
    <s v="No se registró"/>
    <n v="2"/>
    <s v="OCI-MEM22-0149"/>
    <d v="2022-09-01T00:00:00"/>
    <s v="Si"/>
    <s v="Si"/>
    <s v="Si"/>
    <x v="0"/>
    <s v="Hector Leonardo López Avila"/>
    <s v="Profesional Grado 3"/>
    <s v="Se evidenciaron soportes de la ejecución de las siguientes capacitaciones adoptados de la oferta transversal de otros entes públicos, incluyendo del Departamento Administrativo del Servicio Civil Distrital –DASCD, el Departamento Administrativo de la Función Pública – DAFP y la Alcaldía Mayor._x000a__x000a_Se cerró efectiva mediante el informe de seguimiento a austeridad del gasto del segundo trimestre de 2022 con memorando OCI-MEM22-0149 del 01/09/2022."/>
    <s v="Ninguna"/>
  </r>
  <r>
    <x v="3"/>
    <d v="2021-07-13T00:00:00"/>
    <s v="GGE-MEM21-0136"/>
    <s v="Seguimiento Austeridad del Gasto I -2021"/>
    <s v="Seguimiento Austeridad del Gasto I -2021"/>
    <s v="Tercera línea de defensa – Oficina de Control Interno."/>
    <s v="Oficina de Control Interno"/>
    <d v="2021-05-14T00:00:00"/>
    <s v="Gestión Administrativa y Logística, Administración de Recursos IT, Gestión Contractual, Talento Humano,_x000a_Gestión Financiera, Gestión Legal, Gestión Ambiental, Comunicación Corporativa, Financiación de_x000a_Proyectos"/>
    <s v="Líderes de los procesos relacionados, de acuerdo con la caracterización vigente del respectivo proceso"/>
    <s v="Gerencia Administrativa y de Abastecimiento"/>
    <n v="2"/>
    <s v="Se verificaron los informes de legalización y reembolso del fondo de caja menor de la Gerencia Administrativa y Financiera, observando que el recibo de caja No. 2103000001 del 08/03/2021 tiene adjunto el formato anticipo de recurso caja menor del 02/03/2021, el cual se legalizó al cuarto (4) hábil siguiente a la fecha de entrega del dinero, incumpliendo lo dispuesto en el artículo 12 de la Resolución No. 022 de 2021, así como, el literal f)17 del numeral 5.4 “COMPROBANTES” del Manual para el Manejo y Control de Cajas Menores, adoptado mediante la resolución DDC-001 de 2009 del Contador General de Bogotá D.C.”"/>
    <s v="5P"/>
    <s v="No se registró"/>
    <s v="No fue posible la entrega de la factura por parte del conductor al responsable de la caja menor dentro de los tres (3) días hábiles posteriores a la entrega de los recursos, los cuales ascienden a_x000a_$20.000, debido al manejo de personal que se viene dando en el_x000a_marco de la pandemia."/>
    <n v="1"/>
    <s v="Acción de Mejora"/>
    <s v="Actualizar el procedimiento de caja menor bajo código GF-PR-015, para incluir dentro de las políticas el suministro de las facturas o comprobantes, ya sea de manera física o por correo electrónico dentro de los tres (3) días siguientes a la entrega de los recursos."/>
    <s v="Procedimiento actualizado"/>
    <s v="No se registró"/>
    <s v="No se registró"/>
    <d v="2021-06-29T00:00:00"/>
    <d v="2021-10-28T00:00:00"/>
    <s v="Yhojan Espinosa_x000a_López"/>
    <s v="No aplica"/>
    <s v="No aplica"/>
    <s v="No aplica"/>
    <e v="#REF!"/>
    <e v="#REF!"/>
    <m/>
    <m/>
    <m/>
    <m/>
    <m/>
    <s v="No aplica"/>
    <s v="No aplica"/>
    <s v="No aplica"/>
    <s v="No aplica"/>
    <s v="No aplica"/>
    <s v="No aplica"/>
    <s v="No aplica"/>
    <s v="No aplica"/>
    <s v="No aplica"/>
    <s v="No aplica"/>
    <s v="No se registró"/>
    <s v="No se registró"/>
    <n v="2"/>
    <s v=" OCI-MEM22-0067 "/>
    <d v="2022-05-26T00:00:00"/>
    <s v="Si"/>
    <s v="Si"/>
    <s v="Si"/>
    <x v="0"/>
    <s v="Ana Libia Garzón Bohórquez"/>
    <s v="Profesional Grado 3"/>
    <s v="Revisadas las legalizaciones de caja menor de los meses de enero, febrero y marzo de 2022, se evidenció que los anticipos de recursos se legalizaron dentro de los tres días hábiles siguientes a su realización, de acuerdo con lo dispuesto en la parte B de la actividad 4 del procedimiento para caja menor y el artículo 12 “Legalización Individual de los Gastos de Caja Menor” de la Resolución No. 005 de 2022 “Por la cual se constituye y se establece el funcionamiento de la Caja Menor de la Gerencia Administrativa y de Abastecimiento para la vigencia 2022 con cargo al presupuesto asignado a la Empresa Metro de Bogotá S.A.”, lo que evidencia la efectividad de la acción._x000a__x000a_Se dio cierre efectivo a la acción mediante informe de seguimiento a austeridad del gasto del primer trimestre de 2022, con memorando OCI-MEM22-0067 del 26/05/2022."/>
    <s v="Ninguna"/>
  </r>
  <r>
    <x v="3"/>
    <d v="2021-07-13T00:00:00"/>
    <s v="GGE-MEM21-0136"/>
    <s v="Seguimiento Austeridad del Gasto I -2021"/>
    <s v="Seguimiento Austeridad del Gasto I -2021"/>
    <s v="Tercera línea de defensa – Oficina de Control Interno."/>
    <s v="Oficina de Control Interno"/>
    <d v="2021-05-14T00:00:00"/>
    <s v="Gestión Administrativa y Logística, Administración de Recursos IT, Gestión Contractual, Talento Humano,_x000a_Gestión Financiera, Gestión Legal, Gestión Ambiental, Comunicación Corporativa, Financiación de_x000a_Proyectos"/>
    <s v="Líderes de los procesos relacionados, de acuerdo con la caracterización vigente del respectivo proceso"/>
    <s v="Gerencia Administrativa y de Abastecimiento"/>
    <n v="3"/>
    <s v="No se aportaron soportes de seis (6) de los nueve (9) ingresos de servidores públicos verificados el diligenciamiento del “Formato de Inducción al Puesto de Trabajo TH-FR-0043” situación que limitó la verificación del soporte establecido en la actividad 38 “Dar Bienvenida” del Procedimiento para la selección y vinculación de servidores públicos de la EMB, código TH-PR-004 versión 3 del 13/07/2020."/>
    <s v="5P"/>
    <s v="No se registró"/>
    <s v="No hay claridad dentro del procedimiento de las partes que conforman la inducción al puesto de trabajo; una primera en la que TH entrega la información básica, y la otra relacionada con la inducción a las actividades o funciones que debe desarrollar en su puesto de trabajo, que está a cargo del superior inmediato y que tiene un plazo de un mes"/>
    <n v="1"/>
    <s v="Acción de Mejora"/>
    <s v="Realizar mejoras en el procedimiento para la selección y vinculación de servidores públicos de la EMB, para el diligenciamiento del formato de Inducción al puesto de trabajo separando los dos momentos de la inducción"/>
    <s v="Procedimiento para la selección y vinculación de servidores públicos de la_x000a_EMB actualizado"/>
    <s v="No se registró"/>
    <s v="No se registró"/>
    <d v="2021-06-29T00:00:00"/>
    <d v="2021-11-30T00:00:00"/>
    <s v="Gloria Patricia_x000a_Castaño Echeverry"/>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En el marco de la reestructuración de la EMB se realiza actualización general del documento TH-PR-004 Procedimiento para la Selección y Vinculación Servidores Públicos de la EMB con fecha del 07/04/2022. En el punto 2.2.2. y en el numeral 35 muestra el proceso de Inducción al Puesto de Trabajo._x000a_La Gerencia Administrativa y de Abastecimiento comparte listado de los Trabajadores Oficiales y Empleados Públicos que ingresaron a la EMB en el periodo de febrero a agosto de 2022, siendo un total de 6 funcionarios los cuales cuentan con el formato Inducción al puesto de trabajo TH-FR-043 Versión 04 debidamente diligenciado y firmado por ambas partes."/>
    <s v="Ninguna"/>
  </r>
  <r>
    <x v="3"/>
    <d v="2021-07-13T00:00:00"/>
    <s v="GGE-MEM21-0136"/>
    <s v="Seguimiento Austeridad del Gasto I -2021"/>
    <s v="Seguimiento Austeridad del Gasto I -2021"/>
    <s v="Tercera línea de defensa – Oficina de Control Interno."/>
    <s v="Oficina de Control Interno"/>
    <d v="2021-05-14T00:00:00"/>
    <s v="Gestión Administrativa y Logística, Administración de Recursos IT, Gestión Contractual, Talento Humano,_x000a_Gestión Financiera, Gestión Legal, Gestión Ambiental, Comunicación Corporativa, Financiación de_x000a_Proyectos"/>
    <s v="Líderes de los procesos relacionados, de acuerdo con la caracterización vigente del respectivo proceso"/>
    <s v="Gerencia Administrativa y de Abastecimiento"/>
    <n v="4"/>
    <s v="Al solicitarse los informes relacionados con el gasto público y la gestión realizada sobre las medidas de austeridad implementadas en la EMB durante el primer trimestre de 2021, se proporcionó por parte de la Oficina Asesora de Planeación Institucional el vínculo https://metrodebogota.gov.co/transparencia/instrumentos-gestion-informacion-publica/medidasintegridad-transparencia, sin embargo dirigió a un apartado del portal web de la entidad denominado “Medidas de Integridad y Transparencia”, sin identificarse en el mismo los soportes que dan cuenta del cumplimiento del criterio. Por su parte, la Oficina de Control Interno consultó la página web observando la sección denominada “Plan de Gasto Público” la cual contiene la ejecución presupuestal y los informes de austeridad del gasto, este último concepto redirige a los reportes de control interno de las vigencias 2017 a 2021. _x000a__x000a_Conforme a lo anterior, no se observó publicación de la gestión realizada sobre las medidas de austeridad implementadas en la EMB, por parte de la primera y segunda línea de defensa, teniendo en cuenta que los informes de austeridad señalados son emitidos desde el rol de evaluación y seguimiento de la Oficina de Control Interno, en virtud de la tercera línea de defensa. Lo anterior representa reiteración acerca del incumplimiento al artículo 36 del Decreto 492 de 2019."/>
    <s v="5P"/>
    <s v="No se registró"/>
    <s v="La Oficina Asesora de Planeación Institucional no es la dependencia competente para la publicación de los informes de austeridad en el gasto en la EMB S.A., con fundamento en el informe de auditoría periódicamente la Gerencia Administrativa y Financiera procederá a publicar los resultados de la evaluación semestral conforme al Plan para la Austeridad en el Gasto bajo código GF-DR-_x000a_011."/>
    <n v="1"/>
    <s v="Acción Correctiva"/>
    <s v="Elaborar un requerimiento al área de tecnología para adecuar los vínculos para la publicación y consulta en la página web de la Empresa."/>
    <s v="Memorando"/>
    <s v="No se registró"/>
    <s v="No se registró"/>
    <d v="2021-06-29T00:00:00"/>
    <d v="2022-02-28T00:00:00"/>
    <s v="Yhojan Espinosa López"/>
    <s v="No aplica"/>
    <s v="No aplica"/>
    <s v="No aplica"/>
    <e v="#REF!"/>
    <e v="#REF!"/>
    <m/>
    <m/>
    <m/>
    <m/>
    <m/>
    <s v="No aplica"/>
    <s v="No aplica"/>
    <s v="No aplica"/>
    <s v="No aplica"/>
    <s v="No aplica"/>
    <s v="No aplica"/>
    <s v="No aplica"/>
    <s v="No aplica"/>
    <s v="No aplica"/>
    <s v="No aplica"/>
    <s v="No se registró"/>
    <s v="No se registró"/>
    <n v="2"/>
    <s v="OCI-MEM22-0149"/>
    <d v="2022-09-01T00:00:00"/>
    <s v="Si"/>
    <s v="Si"/>
    <s v="Si"/>
    <x v="0"/>
    <s v="Hector Leonardo López Avila"/>
    <s v="Profesional Grado 3"/>
    <s v="Se evidenció la publicación de la información asociada con el gasto público._x000a__x000a_Se cerró efectiva mediante el informe de seguimiento a austeridad del gasto del segundo trimestre de 2022 con memorando OCI-MEM22-0149 del 01/09/2022."/>
    <s v="Ninguna"/>
  </r>
  <r>
    <x v="3"/>
    <d v="2021-07-13T00:00:00"/>
    <s v="GGE-MEM21-0136"/>
    <s v="Seguimiento Austeridad del Gasto I -2021"/>
    <s v="Seguimiento Austeridad del Gasto I -2021"/>
    <s v="Tercera línea de defensa – Oficina de Control Interno."/>
    <s v="Oficina de Control Interno"/>
    <d v="2021-05-14T00:00:00"/>
    <s v="Gestión Administrativa y Logística, Administración de Recursos IT, Gestión Contractual, Talento Humano,_x000a_Gestión Financiera, Gestión Legal, Gestión Ambiental, Comunicación Corporativa, Financiación de_x000a_Proyectos"/>
    <s v="Líderes de los procesos relacionados, de acuerdo con la caracterización vigente del respectivo proceso"/>
    <s v="Gerencia Administrativa y de Abastecimiento"/>
    <n v="4"/>
    <s v="Al solicitarse los informes relacionados con el gasto público y la gestión realizada sobre las medidas de austeridad implementadas en la EMB durante el primer trimestre de 2021, se proporcionó por parte de la Oficina Asesora de Planeación Institucional el vínculo https://metrodebogota.gov.co/transparencia/instrumentos-gestion-informacion-publica/medidasintegridad-transparencia, sin embargo dirigió a un apartado del portal web de la entidad denominado “Medidas de Integridad y Transparencia”, sin identificarse en el mismo los soportes que dan cuenta del cumplimiento del criterio. Por su parte, la Oficina de Control Interno consultó la página web observando la sección denominada “Plan de Gasto Público” la cual contiene la ejecución presupuestal y los informes de austeridad del gasto, este último concepto redirige a los reportes de control interno de las vigencias 2017 a 2021. _x000a__x000a_Conforme a lo anterior, no se observó publicación de la gestión realizada sobre las medidas de austeridad implementadas en la EMB, por parte de la primera y segunda línea de defensa, teniendo en cuenta que los informes de austeridad señalados son emitidos desde el rol de evaluación y seguimiento de la Oficina de Control Interno, en virtud de la tercera línea de defensa. Lo anterior representa reiteración acerca del incumplimiento al artículo 36 del Decreto 492 de 2019."/>
    <s v="5P"/>
    <s v="No se registró"/>
    <s v="La Oficina Asesora de Planeación Institucional no es la dependencia competente para la publicación de los informes de austeridad en el gasto en la EMB S.A., con fundamento en el informe de auditoría periódicamente la Gerencia Administrativa y Financiera procederá a publicar los resultados de la evaluación semestral conforme al Plan para la Austeridad en el Gasto bajo código GF-DR-_x000a_011."/>
    <n v="2"/>
    <s v="Acción Correctiva"/>
    <s v="Publicar el Plan para la Austeridad en el Gasto bajo Código GF-DR-011 en la página web de la Empresa, sección Medidas de Integridad y Transparencia ,"/>
    <s v="Publicación en la página_x000a_web de la Empresa"/>
    <s v="No se registró"/>
    <s v="No se registró"/>
    <d v="2021-06-29T00:00:00"/>
    <d v="2022-02-28T00:00:00"/>
    <s v="Yhojan Espinosa López"/>
    <s v="No aplica"/>
    <s v="No aplica"/>
    <s v="No aplica"/>
    <e v="#REF!"/>
    <e v="#REF!"/>
    <m/>
    <m/>
    <m/>
    <m/>
    <m/>
    <s v="No aplica"/>
    <s v="No aplica"/>
    <s v="No aplica"/>
    <s v="No aplica"/>
    <s v="No aplica"/>
    <s v="No aplica"/>
    <s v="No aplica"/>
    <s v="No aplica"/>
    <s v="No aplica"/>
    <s v="No aplica"/>
    <s v="No se registró"/>
    <s v="No se registró"/>
    <n v="2"/>
    <s v="OCI-MEM22-0149"/>
    <d v="2022-09-01T00:00:00"/>
    <s v="Si"/>
    <s v="Si"/>
    <s v="Si"/>
    <x v="0"/>
    <s v="Hector Leonardo López Avila"/>
    <s v="Profesional Grado 3"/>
    <s v="Se encuentra publicado en el portal web en el enlace:_x000a_https://www.metrodebogota.gov.co/transparencia/planeacion/planes_x000a__x000a_Se determina el cierre efectivo, no obstante, se recomienda publicar el Plan para la Austeridad del Gasto, código RF-DR-012, versión 1 actualizado el 27/07/2022."/>
    <s v="Se recomienda publicar el Plan para la Austeridad_x000a_del Gasto, código RF-DR-012, versión 1 actualizado el 27/07/2022."/>
  </r>
  <r>
    <x v="3"/>
    <d v="2021-07-13T00:00:00"/>
    <s v="GGE-MEM21-0136"/>
    <s v="Seguimiento Austeridad del Gasto I -2021"/>
    <s v="Seguimiento Austeridad del Gasto I -2021"/>
    <s v="Tercera línea de defensa – Oficina de Control Interno."/>
    <s v="Oficina de Control Interno"/>
    <d v="2021-05-14T00:00:00"/>
    <s v="Gestión Administrativa y Logística, Administración de Recursos IT, Gestión Contractual, Talento Humano,_x000a_Gestión Financiera, Gestión Legal, Gestión Ambiental, Comunicación Corporativa, Financiación de_x000a_Proyectos"/>
    <s v="Líderes de los procesos relacionados, de acuerdo con la caracterización vigente del respectivo proceso"/>
    <s v="Gerencia Administrativa y de Abastecimiento"/>
    <n v="5"/>
    <s v="Finalmente, la Gerencia Administrativa y Financiera indicó “(…) la entidad no ha realizado actualización de inventario de bienes muebles, toda vez que está programado para el segundo trimestre de 2021 (…)” , en este sentido, se precisa que la entidad debe registrar los ingresos, salidas, traslados y retiros definitivos de bienes en el momento que se presentan los movimientos y no con la actualización del inventario, en razón, a que la actualización de inventarios se realiza para controlar los bienes en especial los que se encuentran en servicio y comparar las existencias reales con los saldos registrados en bodega o almacén y en caso de presentarse diferencias efectuar los ajustes correspondientes debidamente justificados, en concordancia con lo dispuesto en los apartados del numeral “6.POLITICAS DE OPERACIÓN”21 y 22del procedimiento para el levantamiento de inventario físico – Código AL-PR-006 versión 01 del 14/11/2019."/>
    <s v="5P"/>
    <s v="No se registró"/>
    <s v="Actualizar el Procedimiento para el levantamiento de inventario físico bajo código AL-PR-006, para que cada vez que se registren movimientos físicos en la tenencia de elementos, se ingresen las novedades al sistema, de tal forma que se pueda generar el reporte de inventario en cualquier momento, sin esperar a la actualización semestral."/>
    <n v="1"/>
    <s v="Acción Correctiva"/>
    <s v="Actualizar el procedimiento para el levantamiento de inventario físico bajo código AL-PR-006, para_x000a_incluir dentro de las políticas de operación el movimiento por novedades de bienes muebles y equipos propios y/o arrendados por la Empresa."/>
    <s v="Procedimiento AL-PR-006 actualizado"/>
    <s v="No se registró"/>
    <s v="No se registró"/>
    <d v="2021-06-29T00:00:00"/>
    <d v="2021-10-29T00:00:00"/>
    <s v="Yhojan Espinosa López"/>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actualizó el Procedimiento para el levantamiento de inventario (Actual RF-PR-002 versión 1), para que cada vez que se requiera registrar el o los movimientos físicos en la tenencia de elementos, se ingresen las novedades al sistema._x000a__x000a_Se revisó el Informe de Evaluación del Control Interno Contable - Vigencia 2021, OCI-MEM22-0013 del 24 de febrero de 2022, el cual indicó: &quot;Cumplimiento: Se observó la actualización del procedimiento levantamiento inventarios - Código AL-PR-006 el 14 de abril de 2021 versión 2 y al Código RF-PR-002 versión 1 del 2 de noviembre de 2021.” Adicionalmente, se evidenció la documentación de dos (2) tomas físicas de inventario, dando cumplimiento al Procedimiento para: el levantamiento de inventario - Código RF-PR-002, versión 01&quot;."/>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
    <s v="PM HALLAZGO 3 - Se evidenció que, de la muestra seleccionada, treinta y dos (32)* contratos presentaron incumplimiento de la actividad 3. “Elaborar estudios previos”, nota 2 “el estudio previo no puede tener fecha posterior al documento que acredita la Disponibilidad presupuestal.”, del procedimiento GC-PR-008; los referidos contratos adelantados bajo la modalidad de contratación directa y prestación de servicios profesionales y de apoyo a la gestión con personas naturales y jurídicas. Analizada la respuesta remitida por Gerencia de Contratación mediante correo electrónico el día 25 de junio de 2021 con alcance de correo electrónico del 28 de junio de 2021, se mantiene el hallazgo, toda vez que dentro de este no se hace referencia al incumplimiento al artículo 2.8.1.7.2 del Decreto 1068 de 2015, ni al artículo 6 de la Ley 1882 del 2018 que incluye un parágrafo al artículo 8 de la Ley 1150 de 2007, sino al incumplimiento de la actividad 3. “Elaborar estudios previos”"/>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observó la actualización del “Procedimiento de contratación directa para celebrar contratos de prestación de servicios profesionales y de apoyo a la gestión con personas naturales y jurídicas” con código GC-PR-008 versión 6 del 31/12/2021, aunque vigente a partir del 01/02/2022, observando la actividad 3. “Elaborar estudios previos”, en la que se suprimió la nota 2 “ (...)el estudio previo no puede tener fecha posterior al documento que acredita la Disponibilidad presupuestal.”._x000a__x000a_Teniendo en cuenta que la desviación identificada se originó por el incumplimiento procedimental del mencionado documento con código GC-PR-008, en el que existía una nota 2 que indicaba que el estudio previo no debía tener fecha posterior al certificado de disponibilidad presupuestal - CDP, al retirar dicha nota en la versión 6 del procedimiento, ya no es un criterio interno a seguir al momento de estructurar el estudio previo, por lo que la Oficina de Control Interno no requiere verificar soportes frente a la cronología en la emisión de los estudios previos. En ese sentido, se determina su cierre efectivo."/>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
    <s v="PM HALLAZGO 4 - Se evidenció que, en la cláusula: “Forma de Pago” contenida en el formato de estudios previos (GC-FR-001), se encuentra incluido el “Procedimiento de Gestión Financiera GF-PR-018”, el cual no se encuentra vigente, toda vez que fue actualizado por el Procedimiento de Pago a Terceros con código GF-GTS-PR-018 versión 2 del 27/02/2020, evidenciándose debilidad en el cumplimiento del “Procedimiento Creación, Modificación o Retiro de Documentos del SIG.” - Código GD-PR-001 V.7, que respecto del particular establece en el numeral 41, la responsabilidad frente a la actualización de las herramientas del Sistema Integrado de Gestión."/>
    <s v="5P"/>
    <s v="No se registró"/>
    <s v="Teniendo en cuenta que el numeral 9 de forma de pago del formato de estudios previos (GC-FR-001), señala a continuación de la codificación de la mención a los procedimientos de Gestión Financiera GF-PR-016 y GF-PR-018, se estableció “(…) o aquellos que los modifiquen o deroguen (…)”, no se consideró necesario actualizar la codificación dado que los procedimientos de Gestión Financiera que se encuentren vigentes en el momento de elaboración del estudio previo son los aplicables."/>
    <n v="1"/>
    <s v="Acción de Mejora"/>
    <s v="Actualizar la codificación de los Procedimientos de Gestión Financiera GF-PR-018 y GF-PR-016 en el GC-FR-001 “Estudios Previos”."/>
    <s v="Actualización de la codificación de los Procedimientos de Gestión Financiera GF-PR-018 y GF-PR-016 en el GC-FR-001 “Formato de estudios previos”."/>
    <s v="No se registró"/>
    <s v="No se registró"/>
    <d v="2021-08-04T00:00:00"/>
    <d v="2021-12-31T00:00:00"/>
    <s v="Profesional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observó la actualización del “Formato para estudios previos con código GC-FR-001 versión 6”, donde en su numeral 10 “Forma de pago” se actualizó la codificación de los procedimientos del proceso de Gestión Financiera al 31/12/2021 con entrada en vigencia a partir del 01/02/2022. Es de precisar, que al corte del 30/08/2022, se identificó que el formato se modificó a su versión 7 con vigencia del 24/06/2022, manteniendo el cambio realizado en la versión 6, objeto de seguimiento, según lo formulado._x000a__x000a_Se consultó la base de contratos suscritos entre enero y agosto de 2022, evidenciando un total de cincuenta y cuatro(54) contratos para los cuales aplicaba la implementación del formato de estudios previos en su versión 6 actualizada, por lo que se calculó y seleccionó una muestra estadística de treinta y un (31) contratos identificando que veintinueve (29) aplicaron el formato vigente, no obstante, en dos (2) ocasiones, para los contratos 124 y 132 de 2022 suscritos el 28/01/2022 y 25/0/2022, respectivamente, se elaboraron con el formato versión 5 obsoleta. Si bien, se presentaron desviaciones en las dos ocasiones mencionadas, posterior a ellos se evidenció la aplicación sistemática del formato en sus versiones 6 y 7, respectiva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
    <s v="PM HALLAZGO 7 - Se reitera la importancia de generar acciones correctivas que busquen mitigar las causas de los hallazgos y no sólo a corregir los casos puntuales identificados, haciendo partícipes a todos los actores del proceso Gestión Contractual a fin de robustecer la efectividad de la formulación y ejecución de los planes de mejoramiento en materia contractual. Hallazgo reiterado."/>
    <s v="5P"/>
    <s v="No se registró"/>
    <s v="No se adelantan mesas de trabajo con la representación de los intervinientes en el proceso de Gestión Contractual de manera previa al pronunciamiento del Informe Preliminar y a la elaboración de los planes de mejoramiento."/>
    <n v="1"/>
    <s v="Acción de Mejora"/>
    <s v="Realizar mesas de trabajo transversales para la formulación de los planes de mejoramiento de la auditoría de seguimiento del Decreto 371 de 2010."/>
    <s v="Evidencias de las mesas de trabajo transversales para la formulación de los planes de mejoramiento de la auditoría de seguimiento del Decreto 371 de 2010."/>
    <s v="No se registró"/>
    <s v="No se registró"/>
    <d v="2022-06-01T00:00:00"/>
    <d v="2022-08-31T00:00:00"/>
    <s v="Profesional de la Gerencia de Contratación"/>
    <s v="No aplica"/>
    <s v="No aplica"/>
    <s v="No aplica"/>
    <e v="#REF!"/>
    <e v="#REF!"/>
    <m/>
    <m/>
    <m/>
    <m/>
    <m/>
    <s v="No aplica"/>
    <s v="No aplica"/>
    <s v="No aplica"/>
    <s v="No aplica"/>
    <s v="No aplica"/>
    <s v="No aplica"/>
    <s v="No aplica"/>
    <s v="No aplica"/>
    <s v="No aplica"/>
    <s v="No aplica"/>
    <s v="No se registró"/>
    <s v="No se registró"/>
    <n v="3"/>
    <s v="OCI-MEM22-0247"/>
    <d v="2023-10-25T00:00:00"/>
    <s v="Si"/>
    <s v="Si"/>
    <s v="Si"/>
    <x v="0"/>
    <s v="Andrés Castillo_x000a_Francisco Javier Romero Quintero"/>
    <s v="Profesional G5_x000a_Contratista"/>
    <s v="Cerrada efectiva, considerando que en el informe de seguimiento realizado por la Oficina de Control Interno, radicado OCI-MEM22-0224 de fecha 03/11/2022 la presente acción se calificó como cumplida y teniendo en cuenta que no fue una acción derivada de una observación, además, no se evidenciaron incumplimientos o hallazgos por causas similares a las detectadas en la presente acción en auditorías internas y efectuadas por  entes externos de control durante el periodo evaluado."/>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
    <s v="PM HALLAZGO 8 - Debilidades en la radicación de documentación que da cuenta de la ejecución contractual, de conformidad con el Procedimiento para el Trámite de la Correspondencia Recibida Código GD-PR-003 Versión 3."/>
    <s v="5P"/>
    <s v="No se registró"/>
    <s v="Debilidades en la radicación de documentación que da cuenta de la ejecución contractual, de conformidad con el Procedimiento para el Trámite de la Correspondencia Recibida Código GD-PR-003 Versión 3."/>
    <n v="1"/>
    <s v="Acción de Mejora"/>
    <s v="Reiterar a través de un medio de comunicación de la EMB el “Procedimiento para el trámite de la correspondencia Recibida CÓDIGO: GD-PR-003 VERSIÓN: 03” a fin de que todas las comunicaciones internas y externas sean debidamente radicadas (cuando aplique)."/>
    <s v="Reiteración por un medio de comunicación de la EMB del “Procedimiento para el trámite de la correspondencia Recibida CÓDIGO: GD-PR-003 VERSIÓN: 03” a fin de que todas las comunicaciones internas y externas sean debidamente radicadas (cuando aplique)."/>
    <s v="No se registró"/>
    <s v="No se registró"/>
    <d v="2021-09-28T00:00:00"/>
    <d v="2021-12-31T00:00:00"/>
    <s v="Profesional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5"/>
    <s v="PM AE2 AM 036 de 2017 - Se evidenció el documento &quot;Matriz de identificación de riesgos proceso de contratación&quot; del Acuerdo específico No. 2 del Acuerdo Marco No. 036 de 2017, no cuenta con identificación de código, versión ni vigencia que permitiera establecer el uso del “Formato matriz de riesgos base”, código GC-FR-010, versión 1 dispuesto en el sistema de gestión en el proceso de Gestión Contractual, aunque el documento verificado contenía la misma información que el formato citado."/>
    <s v="5P"/>
    <s v="No se registró"/>
    <s v="No se utilizan ni se consultan los formatos que hacen parte del sistema integrado de gestión."/>
    <n v="1"/>
    <s v="Acción de Mejora"/>
    <s v="Reiterar por un medio de comunicación de la EMB el deber de consultar y utilizar la última versión los formatos del proceso de gestión contractual, que hacen parte del Sistema Integrado de Gestión - SIG."/>
    <s v="Reiteración por un por un medio de comunicación de la EMB el deber de consultar y utilizar la última versión los formatos del proceso de gestión contractual, que hacen parte del Sistema Integrado de Gestión - SIG."/>
    <s v="No se registró"/>
    <s v="No se registró"/>
    <s v="05 de agosto de 2021"/>
    <d v="2021-12-31T00:00:00"/>
    <s v="Profesional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Durante las vigencias 2022 y 2023 no se han suscritos nuevos Acuerdos Marco con empresas de servicios publicos, así mismo considerando que en el informe de seguimiento realizado por la Oficina de Control Interno, radicado OCI-MEM22-0224 de fecha 03/11/2022 la presente acción se calificó como cumplida y  además, no se evidenciaron incumplimientos o hallazgos por causas similares a las detectadas en la presente acción en auditorías internas y efectuadas por  entes externos de control durante el periodo evaluado. Cerrada efectiva."/>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Ejecutiva PLMB"/>
    <n v="6"/>
    <s v="PM AE2 AM 036 de 2017 - El memorando emitido por la Gerencia General, asociado con la designación de la supervisión de los contratos y acuerdos marco, incluyendo acuerdos específicos, asociados al Traslado Anticipado de Redes TAR por relevo en el cargo de Asesor de Gerencia General, no contaba con el “sticker” de radicación lo cual representa un eventual riesgo de incumplimiento de la actividad No. 741 del capítulo 7 del procedimiento para el trámite de correspondencia interna, código GD-PR-009 versión 1."/>
    <s v="5P"/>
    <s v="No se registró"/>
    <s v="Debilidades en la radicación de la documentación que da cuenta de la ejecución contractual"/>
    <n v="1"/>
    <s v="Acción de Mejora"/>
    <s v="Reiterar a través de un medio de comunicación de la EMB el “Procedimiento para el trámite de la correspondencia Recibida CÓDIGO: GD-PR-003 VERSIÓN: 03” a fin de que todas las comunicaciones internas y externas sean debidamente radicadas (cuando aplique)."/>
    <s v="Reiteración por un medio de comunicación de la EMB del “Procedimiento para el trámite de la correspondencia Recibida CÓDIGO: GD-PR-003 VERSIÓN: 03” a fin de que todas las comunicaciones internas y externas sean debidamente radicadas (cuando aplique)."/>
    <s v="No se registró"/>
    <s v="No se registró"/>
    <s v="05 de agosto de 2021"/>
    <d v="2021-12-31T00:00:00"/>
    <s v="Asesor Gerencia General TAR"/>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7"/>
    <s v="PM Cto 016 de 2021 - Se evidenció incumplimiento de la actividad 3. Elaborar estudios previos, nota 28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4/01/2021 y el estudio previo se encuentra con fecha 05/01/2021. Analizada la respuesta remitida por la Gerencia de Contratación se mantiene el hallazgo, según lo descrito en el hallazgo 3 del informe."/>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8"/>
    <s v="PM Cto 019 de 2021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5 /01/2021 y el studio previo se encuentra con fecha 07/01/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_x000a_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9"/>
    <s v="PM Cto 022 DE 2021 - De la verificación realizada se identificó que, en el informe de supervisión, se encuentra referenciado en el apartado “Período del informe: 22/10/2020 -31/10/2021” fecha que difiere de los soportes que aporta el(la) contratista en su ejecución del mes de enero de 2021, así como, del acta de inicio del contrato objeto de auditoría. "/>
    <s v="5P"/>
    <s v="No se registró"/>
    <s v="Porque se presentó un error de digitación"/>
    <n v="1"/>
    <s v="Acción de Mejora"/>
    <s v="Crear una circular dirigida a los supervisores de los contratos y/o convenios recordando el deber de verificar todos los aspectos contenidos en los informes que se presenten para su revisión y/o aprobación"/>
    <s v="Circular dirigida a los supervisores de los contratos y/o convenios recordando el deber de verificar todos los aspectos contenidos en los informes que se presenten para su revisión y/o aprobación"/>
    <s v="No se registró"/>
    <s v="No se registró"/>
    <d v="2021-08-02T00:00:00"/>
    <d v="2021-12-31T00:00:00"/>
    <s v="Profesional de la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Para la evaluación de la efectividad de la presente acción, se tomó como muestra cinco (5) informes mensuales que corresponden al Plan de Implementación de Medidas de Manejo Ambiental, Social y de Seguridad y Salud en el Trabajo PIMMAS, entregados por la Empresa de Acueducto y Alcantarillado de Bogotá durante la vigencia 2023, que corresponden al  acuerdo marco No. 037 de 2017 suscritos con la EMB con el fin de verificar la oportunidad en la entrega: _x000a_1. Informe mensual cumplimiento PIMMAS - Grupo 3 Informe No. 19 Periodo del 1 al 28 de Febrero de 2023 EAAB, fecha del informe 03/03/2023._x000a_2. Informe mensual cumplimiento PIMMAS - Grupo 3 Informe No. 20 Periodo del 1 al 31 de Marzo de 2023 EAAB, fecha del informe 03/04/2023._x000a_3. Informe mensual cumplimiento PIMMAS - Grupo 3 Informe No. 21 Periodo del 1 al 30 de Abril de 2023 EAAB, fecha del informe 03/05/2023._x000a_4. Informe mensual cumplimiento PIMMAS - Grupo 3 Informe No. 21 Periodo del 1 al 31 de Mayo de 2023 EAAB, fecha del informe 03/06/2023._x000a_5. Informe mensual cumplimiento PIMMAS - Grupo 3 Informe No. 22 Periodo del 1 al 30 de junio de 2023 EAAB, fecha del informe 03/07/2023._x000a_Se evalua como Cerrada Efectiva toda vez que se da cumplimiento con lo establecido en el Anexo Nº 1“LINEAMIENTOS AMBIENTALES, SOCIALES Y SST PARA LOS CONVENIOS DE TRASLADO ANTICIPADO DE REDES-TAR” “ numeral 1.2.1 &quot;(...) Presentar informes mensuales de la gestión ambiental, social y SST, conforme con lo establecido en el Plan de Manejo Ambiental entregado, a los 10 días hábiles del mes siguiente:&quot;, para la muestra seleccionada."/>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0"/>
    <s v="PM Cto 027 de 2021 - Se evidenció incumplimiento de la actividad 3. Elaborar estudios previos, nota 287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6/01/2021 y el estudio previo se encuentra con fecha 07/01/2021. “ Analizada la respuesta remitida por la Gerencia de Contratación se mantiene el hallazgo, según lo descrito en el hallazgo 3 del informe.”"/>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1"/>
    <s v="PM Cto 029 de 2021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7/01/2021 y el estudio previo se encuentra con fecha 14/01/2021."/>
    <s v="5P"/>
    <s v="No se registró"/>
    <s v="Se verificó que no hay restricción legal que establezca la_x000a_obligatoriedad referida a que el estudio previo no tenga fecha_x000a_posterior al documento que acredita la Disponibilidad_x000a_presupuestal y es imprecisa la nota 2 de la actividad 3._x000a_“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2"/>
    <s v="PM Cto 030 de 2021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6/01/21 y el estudio previo se encuentra con fecha 12/01/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3"/>
    <s v="PM Cto 032 de 2021 - Se evidenció incumplimiento de la actividad 3. Elaborar estudios previos, nota 29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07/01/2021 y el estudio previo se encuentra con fecha 12/01/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4"/>
    <s v="PM Cto 036 de 2021 - Se evidenció incumplimiento de la actividad 3. Elaborar estudios previos, nota 293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18/01/2021 y el estudio previo se encuentra con fecha 20/01/2021. Analizada la respuesta remitida por la Gerencia de Contratación se mantiene el hallazgo, según lo descrito en el hallazgo 3 del informe"/>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5"/>
    <s v="PM Cto 037 de 2021 - Se evidenció incumplimiento de la actividad 3. Elaborar estudios previos, nota 2 del documento GC-PR-008 versión 3 vigente desde el 21/07/2020 hasta el 05/03/2021, toda vez, que la fecha del estudio previo (14/01/2021) del contrato 037 de 2021 es posterior a la del CDP (07/01/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6"/>
    <s v="PM Cto 039 de 2021 - Se evidenció incumplimiento de la actividad 3. Elaborar estudios previos, nota 2 del documento GC-PR- 008 versión 3 vigente desde el 21/07/2020 hasta el 05/03/2021, toda vez, que la fecha del estudio previo (18/01/2021) del contrato 039 de 2021 es posterior a la del CDP (08/01/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7"/>
    <s v="PM Cto 041 de 2021 - Se evidenció incumplimiento de la actividad 3. Elaborar estudios previos, nota 294 del documento GC-PR-00895 versión 3 vigente desde el 21/07/2020 hasta el 05/03/2021, toda vez, que la fecha del estudio previo (12/01/2021) del contrato 041 de 2021 es posterior a la del CDP (06/01/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Ejecutiva PLMB"/>
    <n v="18"/>
    <s v="PM Cto 041 de 2021 - Como observación se encontró que el en campo &quot;Ejecución de  actividades frente a las obligaciones del contrato&quot; del informe de supervisión del mes de febrero se describió que: &quot;Bajo la gravedad de juramento manifiesto como supervisor de contrato No. 033 de 2021 ....&quot;, sin embargo, el contrato es el No. 041 de 2021. (…)"/>
    <s v="5P"/>
    <s v="No se registró"/>
    <s v="El supervisor del contrato omite el deber de dar cumplimiento a las normas, circulares y disposiciones del Manual de Contratación y de Supervisión, los cuales establecen los deberes y obligaciones a cargo del supervisor."/>
    <n v="1"/>
    <s v="Acción de Mejora"/>
    <s v="Crear una circular dirigida a los supervisores de los contratos y/o convenios recordando el deber de verificar todos los aspectos contenidos en los informes que se presenten para su revisión y/o aprobación."/>
    <s v="Circular dirigida a los supervisores de los contratos y/o convenios recordando el deber de verificar todos los aspectos contenidos en los informes que se presenten para su revisión y/o aprobación."/>
    <s v="No se registró"/>
    <s v="No se registró"/>
    <d v="2021-08-01T00:00:00"/>
    <d v="2021-12-31T00:00:00"/>
    <s v="Gerencia de_x000a_Contratación y_x000a_Subgerencia de_x000a_Gestion de Suelo"/>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19"/>
    <s v="PM Cto 048 de 2021 - Se evidenció incumplimiento de la actividad 3. Elaborar estudios previos, nota 2 del documento GC-PR-008 versión 3 vigente desde el 21/07/2020 hasta el 05/03/2021, toda vez, que la fecha del estudio previo (14/01/2021) del contrato 048 de 2021 es posterior a la del CDP (07/01/2021). (…)"/>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0"/>
    <s v="PM Cto 050 de 2021 - Se evidenció incumplimiento de la actividad 3. Elaborar estudios previos, nota 2 del documento GC-PR-008 versión 3 vigente desde el 21/07/2020 hasta el 05/03/2021, toda vez, que la fecha del estudio previo (18/01/2021) del contrato 050 de 2021 es posterior a la del CDP (07/01/2021). (…)"/>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1"/>
    <s v="CONTRATO 051 DE 2021: Se evidenció que el estudio previo presenta fecha del 12/01/2021, fecha posterior a la del certificado de disponibilidad presupuestal No. 0064 del 06/01/2021, incumpliendo los dispuesto en la Nota 2 del ítem 3 del Procedimiento contratación directa para celebrar contratos de prestación de servicios profesionales y de apoyo a la gestión con personas naturales y jurídicas – Código GC-PR-"/>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2"/>
    <s v="PM Cto 055 de 2021 - Se evidenció incumplimiento de la actividad 3. Elaborar estudios previos, nota 2105 del documento GC-PR-008106 versión 3 vigente desde el 21/07/2020 hasta el 05/03/2021, toda vez, que la fecha del estudio previo (20/01/2021) del contrato 055 de 2021 es posterior a la del CDP (07/01/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considerando que en el pasado informe de seguimiento realizado por la Oficina de Control Interno, radicado OCI-MEM23-0059 de fecha 23/02/2023 la presente acción se calificó como cumplida, así mismo, a la fecha del seguimiento no se observaron  hallazgos u observaciones en auditorías internas o externas por incumplimientos similares. Se verificaron las actas de los comités institucionales de gestión y desempeño que se llevaron a cabo durante el primer semestre de 2023 (19/01/2023, 27/01/2023, 28/04/2023, 14/06/2023) evidenciando la participación de la jefe de la OCI como invitada permanente.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3"/>
    <s v="PM Cto 060 de 2021 - Se evidenció que el estudio previo presenta fecha del 18/01/2021, fecha posterior a la del certificado de disponibilidad presupuestal No. 094 del 07/01/2021, incumpliendo los dispuesto en la Nota 2117 del ítem 3118 del Procedimiento contratación directa para celebrar contratos de prestación de servicios profesionales y de apoyo a la gestión con personas naturales y jurídicas – Código GC-PR-008 versión 03 vigente desde el 21/07/2020 hasta el 04/03/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tomaron como muestra cuatro (4) unidades sociales con el fin de verificar el pago realizado del factor mudanza en cumplimiento de lo establecido en el procedimiento para la liquidación y pago de los factores de reconocimiento económico aplicables al proyecto PLMB, código AP PR-003 versión 04 y lo estipulado en la Resolución 190 de 2021 como se muestra a continuación:_x000a_Chip AAA0083BSBR US 1  Resolución   No. 633   del  31/08/2022._x000a_Chip AAA0043MWTD -US Resolución   No. 1173 del 06/12/2022._x000a_Chip AAA0094HNKC          Resolución   No. 938   del 23/11/2022._x000a_Chip AAA0043MULF US     Resolución   No. 708   del 22/09/2022._x000a_De los predios mencionados se observó que la liquidación se ajusta a lo establecido para este factor, así mismo, la acción de mejora fue calificada como cumplida en en el informe de seguimiento realizado por la Oficina de Control Interno, radicado OCI-MEM22-0224 de fecha 03/11/2022. Se evalua como cerrada efectiva."/>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4"/>
    <s v="PM Cto 064 de 2020 - Se evidenció incumplimiento de la actividad 3. Elaborar estudios previos, nota 2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28/10/2020 y el estudio previo se encuentra con fecha 24/11/2020.”"/>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tomaron como muestra diez (10) Resoluciones emitidas durante el primer semestre de 2023 por medio de las cuales se reconoce, ordena y paga unos factores de reconocimiento económico, con el fin de verificar lo descrito en el procedimiento para la liquidación y pago de los factores de reconocimiento económico aplicables al proyecto PLMB código AP PR-004 respecto del Factor Auto relocalización Arrendatarios:&quot;El valor que se reconocerá y pagará será el equivalente a tres (3) veces el canon de arrendamiento mensual pactado en el contrato de  arrendamiento o documento que  haga sus veces. Este  factor  no podrá ser en ningún caso inferior a un (1) salario mínimo legal  mensual vigente por mes.&quot; Verificada la muestra se observa el cumplimiento del procedimiento, razón por la cual se califica la presente acción como cerrada efectiva."/>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5"/>
    <s v="PM Cto 067 de 2021 - El estudio previo presenta fecha del 19/01/2021, fecha posterior a la del certificado de disponibilidad presupuestal No. 0070 del 06/01/2021, incumpliendo los dispuesto en la Nota 2 del ítem 3 del Procedimiento contratación directa para celebrar contratos de prestación de servicios profesionales y de apoyo a la gestión con personas naturales y jurídicas – Código GC-PR-008 versión 03 vigente desde el 21/07/2020 hasta el 04/03/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revisadas las actas numeros 13 a la 20 del Comité de Conciliación de fechas 09 y 23 de junio, 14, 21, 27 de julio, 11 y 25 de agosto y 08 de septiembre de 2023 respecto a las fechas registradas en la publicación en el sistema de Información de Procesos Judiciales SIPROJ WEB, se observó que se encuentran de conformidad con los establecido en el numeral 15.1 del artículo 15 del Decreto 839 de 2018."/>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6"/>
    <s v="Contrato No. 068 de 2021 - Se evidenció incumplimiento de la actividad 3. Elaborar estudios previos, nota 2111 del documento GC-PR-008112 versión 3 vigente desde el 21/07/2020 hasta el 05/03/2021, toda vez, que la fecha del estudio previo (14/01/2021) del contrato 068 de 2021 es posterior a la del CDP (07/01/2021). (…)"/>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10-04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verificaron las actas de los comités de conciliación realizados en las fechas: 09/06/2023, 21/07/2023, 25/08/2023 y 08/09/2023 evidenciando que se publicaron en el sistema de Información de Procesos Judiciales -SIPROJ WEB dentro de los cinco (5) días siguientes a la cesión del comité de conformidad con los establecido en el numeral 15.1 del artículo 15 del Decreto 839 de 2018, de igual forma en el pasado informe de seguimiento realizado por la Oficina de Control Interno, radicado OCI-MEM22-0224 de fecha 03/11/2023 la presente acción se calificó como cumplida. Por lo anteriormente expuesto se califica esta acción como Cerrada Efectiva."/>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7"/>
    <s v="PM Cto 069 de  2021 - Se evidenció incumplimiento de la actividad 3. Elaborar estudios previos, nota 2113 del documento GC-PR-008114 versión 3 vigente desde el 21/07/2020 hasta el 05/03/2021, toda vez, que la fecha del estudio previo (25/01/2021) del contrato 069 de 2021 es posterior a la del CDP (07/01/2021). (…)"/>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10-04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observo en el portal web de la EMB publicados en el link https://www.metrodebogota.gov.co/content/plan-accion-institucional-integrado-decreto-612-2018, archivo en formato acrobat con el documento plan de acción institucional integrado  PAAI que incluye las actividades de trece (13) planes institucionales vigencia 2023 en cumplimiento de lo indicado en el artículo 1 del Decreto 612 de 2018, además se encuentran publicados de forma individual los planes intituciolnales así:_x000a_4.3.1.1. Plan Institucional de Archivos - PINAR._x000a_4.3.1.2. Plan Anual de Adquisiciones - PAA_x000a_4.3.1.3. Plan Anual de Vacantes._x000a_4.3.1.4. Plan de previsión de recursos._x000a_4.3.1.5. Plan Estratégica de Talento Humano._x000a_4.3.1.6. Plan Institucional de Capacitación._x000a_4.3.1.7. Plan de Incentivos Institucionales._x000a_4.3.1.8. Plan de trabajo anual de Seguridad y Salud en el Trabajo._x000a_4.3.1.9 Plan Anticorrupción y de Atención al Ciudadano_x000a_4.3.1.10 Plan Estratégico de Tecnologías de la Información y las Comunicaciones - PETI_x000a_4.3.1.11 Plan de Tratamiento de Riesgos de Seguridad y Privacidad de la Información_x000a_4.3.1.12 Plan de Seguridad y Privacidad de la Información_x000a_4.3.1.13 Plan Institucional de Gestión Ambiental._x000a_Se dió cumplimiento a la acción de mejora.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8"/>
    <s v="PM Cto 071 de 2021 - Se evidenció incumplimiento de la actividad 3. Elaborar estudios previos, nota 2107 del documento GC-PR-008108 versión 3 vigente desde el 21/07/2020 hasta el 05/03/2021, toda vez, que la fecha del estudio previo (12/01/2021) del contrato 071 de 2021 es posterior a la del CDP (06/01/2021). (…)"/>
    <s v="5P"/>
    <s v="No se registró"/>
    <s v="Por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Acción cumplida- Se observo en el portal web de la EMB que se encuentra publicado en el link de transparecia y acceso a la información de la EMB https://www.metrodebogota.gov.co/content/plan-accion-institucional-integrado-decreto-612-2018 el Plan Anticorrupción y de Atención al Ciudadano - PAAC para la vigencia 2023 (numeral 4.2.1.9) en cumplimiento del Decreto 612 de 2018."/>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29"/>
    <s v="PM Cto 076 de 2021 - Se evidenció incumplimiento de la actividad 3. Elaborar estudios previos, nota 2 del documento GC-PR-008116 versión 3 vigente desde el 21/07/2020 hasta el 05/03/2021, toda vez, que la fecha del estudio previo (21/01/2021) del contrato 076 de 2021 es posterior a la del CDP (20/01/2021). (…)"/>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10-04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observo en el portal web de la EMB publicados en el link https://www.metrodebogota.gov.co/content/plan-accion-institucional-integrado-decreto-612-2018, archivo en formato acrobat con el documento plan de acción institucional integrado  PAAI que incluye las actividades de trece (13) planes institucionales vigencia 2023 en cumplimiento de lo indicado en el artículo 1 del Decreto 612 de 2018, además se encuentran publicados de forma individual los planes intituciolnales así:_x000a_4.3.1.1. Plan Institucional de Archivos - PINAR._x000a_4.3.1.2. Plan Anual de Adquisiciones - PAA_x000a_4.3.1.3. Plan Anual de Vacantes._x000a_4.3.1.4. Plan de previsión de recursos._x000a_4.3.1.5. Plan Estratégica de Talento Humano._x000a_4.3.1.6. Plan Institucional de Capacitación._x000a_4.3.1.7. Plan de Incentivos Institucionales._x000a_4.3.1.8. Plan de trabajo anual de Seguridad y Salud en el Trabajo._x000a_4.3.1.9 Plan Anticorrupción y de Atención al Ciudadano_x000a_4.3.1.10 Plan Estratégico de Tecnologías de la Información y las Comunicaciones - PETI_x000a_4.3.1.11 Plan de Tratamiento de Riesgos de Seguridad y Privacidad de la Información_x000a_4.3.1.12 Plan de Seguridad y Privacidad de la Información_x000a_4.3.1.13 Plan Institucional de Gestión Ambiental._x000a_Se dió cumplimiento a la acción de mejora.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0"/>
    <s v="PM Cto 077 de 2021 - Se evidenció que el estudio previo presenta fecha del 12/01/2021, fecha posterior a la del certificado de disponibilidad presupuestal No. 0092 del 07/01/2021, incumpliendo los dispuesto en la Nota 2123 del ítem 3124 del Procedimiento contratación directa para celebrar contratos de prestación de servicios profesionales y de apoyo a la gestión con personas naturales y jurídicas – Código GC-PR-008 versión 03 vigente desde el 21/07/2020 hasta el 04/03/2021."/>
    <s v="5P"/>
    <s v="No se registró"/>
    <s v="Por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verificaron los informes consolidados emitidos por la Dirección Distrital de Calidad del Servicio de la Secretaría General, sobre la calidad de las respuestas emitidas a través del Sistema Distrital para la Gestión de Peticiones Ciudadanas BOGOTÁ TE ESCUCHA de los meses de marzo, mayo y junio de 2023, observando que en la evaluación de los criterios de calidad de las respuestas (Coherencia, claridad, calidez, oportunidad y menejo del sistema) en el sistema, la empresa obtiene un porcentaje de cumplimiento del 100% sobre la muestra analizada. Así mismo, no se identificaron observaciones ni hallazgos sobre la operación de la plataforma de BOGOTÁ TE ESCUCHA en auditorías internas y efectuadas por los entes externos de control durante el periodo evaluado. Cerrada efectiva._x000a_"/>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1"/>
    <s v="PM Cto 080 de 2021 - Se evidenció que el estudio previo presenta fecha del 19/01/2021, fecha posterior a la del certificado de disponibilidad presupuestal No. 00123 del 14/01/2021, incumpliendo los dispuesto en la Nota 2125 del ítem 3126 del Procedimiento contratación directa para celebrar contratos de prestación de servicios profesionales y de apoyo a la gestión con personas naturales y jurídicas – Código GC-PR-008 versión 03 vigente desde el 21/07/2020 hasta el 04/03/2021."/>
    <s v="5P"/>
    <s v="No se registró"/>
    <s v="Por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verificaron los informes consolidados emitidos por la Dirección Distrital de Calidad del Servicio de la Secretaría General, sobre la calidad de las respuestas emitidas a través del Sistema Distrital para la Gestión de Peticiones Ciudadanas BOGOTÁ TE ESCUCHA de los meses de marzo, mayo y junio de 2023, observando que en la evaluación de los criterios de calidad de las respuestas (Coherencia, claridad, calidez, oportunidad y menejo del sistema) en el sistema, la empresa obtiene un porcentaje de cumplimiento del 100% sobre la muestra analizada. Así mismo, no se identificaron observaciones ni hallazgos sobre la operación de la plataforma de BOGOTÁ TE ESCUCHA en auditorías internas y efectuadas por los entes externos de control durante el periodo evaluado. Cerrada efectiva._x000a_"/>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2"/>
    <s v="PM Cto 080 de 2021 - Se incumplen los ítems 8127 y 9128 del numeral 7 “DESARROLLO” del Procedimiento contratación directa para celebrar contratos de prestación de servicios profesionales y de apoyo a la gestión con personas naturales y jurídicas – Código GC-PR-008 versión 03 vigente desde el 21/07/2020 hasta el 04/03/2021, en razón, a que se realizó con anterioridad la verificación del cumplimiento de idoneidad (11/02/2021), siendo esta requisito previo para la elaboración de la constancia de idoneidad y experiencia la cual fue aprobada 21/01/2021 por el Gerente General."/>
    <s v="5P"/>
    <s v="No se registró"/>
    <s v="La fecha del formato de verificación de condiciones de idoneidad, con código NoGC-FR-018, la incorpora la Gerencia de Contratación y no el área de origen."/>
    <n v="1"/>
    <s v="Acción de Mejora"/>
    <s v="Modificar el formato GC-FR-018 a fin de eliminar la nota que indica que la fecha la pone la Gerencia de contratación."/>
    <s v="Modificación del Formato No. GC-FR-018."/>
    <s v="No se registró"/>
    <s v="No se registró"/>
    <d v="2021-10-04T00:00:00"/>
    <d v="2021-12-31T00:00:00"/>
    <s v="Profesional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verificaron los informes consolidados emitidos por la Dirección Distrital de Calidad del Servicio de la Secretaría General, sobre la calidad de las respuestas emitidas a través del Sistema Distrital para la Gestión de Peticiones Ciudadanas BOGOTÁ TE ESCUCHA de los meses de marzo, mayo y junio de 2023, observando que en la evaluación de los criterios de calidad de las respuestas (Coherencia, claridad, calidez, oportunidad y menejo del sistema) en el sistema, la empresa obtiene un porcentaje de cumplimiento del 100% sobre la muestra analizada. Así mismo, no se identificaron observaciones ni hallazgos sobre la operación de la plataforma de BOGOTÁ TE ESCUCHA en auditorías internas y efectuadas por los entes externos de control durante el periodo evaluado. Cerrada efectiva._x000a_"/>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3"/>
    <s v="PM Cto 084 de  2021 - Se evidenció que el estudio previo presenta fecha del 19/01/2021, fecha posterior a la del certificado de disponibilidad presupuestal No. 0069 del 06/01/2021, incumpliendo los dispuesto en la Nota 2129 del ítem 3130 del Procedimiento contratación directa para celebrar contratos de prestación de servicios profesionales y de apoyo a la gestión con personas naturales y jurídicas – Código GC-PR-008 versión 03 vigente desde el 21/07/2020 hasta el 04/03/2021. (…)"/>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10-04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considerando que en el informe de seguimiento realizado por la Oficina de Control Interno, radicado OCI-MEM22-0224 de fecha 03/11/2022 la presente acción se calificó como cumplida y teniendo en cuenta que no fue una acción derivada de una observación, además, no se evidenciaron incumplimientos por causas similares a las detectadas en la presente acción en auditorías internas y efectuadas por  entes externos de control durante el periodo evaluado. Se recomienda fortalecer los puntos de control del procedimiento y realizar revisiones periodicas por la segunda línea de defensa, toda vez que se identificó una  oportunidad de mejora por reporte de información de manera extemporánea."/>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4"/>
    <s v="PM Cto 086 de 2021 - Se evidenció que el estudio previo presenta fecha del 27/01/2021, fecha posterior a la del certificado de disponibilidad presupuestal No. 001505 del 19/01/2021, incumpliendo los dispuesto en la Nota 2131 del ítem 3132 del Procedimiento contratación directa para celebrar contratos de prestación de servicios profesionales y de apoyo a la gestión con personas naturales y jurídicas – Código GC-PR-008 versión 03 vigente desde el 21/07/2020 hasta el 04/03/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considerando que en el pasado informe de seguimiento realizado por la Oficina de Control Interno, radicado OCI-MEM23-0059 de fecha 23/02/2023 la presente acción se calificó como cumplida, así mismo no se identificaron hallazgos en auditorías internas ni externas realizadas por organismos de control durante el periodo evaluado relacionados con la falta de requisitos mínimos de formación y experiencia establecidos para cada empleo de la planta de trabajadores oficiales de la empresa. Se verificaró la experiencia y formación de cinco (5) trabajadores oficiales que ingresaron a la empresa como profesionales grado 03 durante el primer semestre de 2023, evidenciando el cumplimiento de los requisitos establecidos en la directriz Requisitos Mínimos para Vinculación de Trabajadores Oficiales con código TH-DR-032."/>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5"/>
    <s v="PM Cto 086 de 2021 -  Se observó que la oferta de servicios se presentó con radicado EXT21-0000521 del 28/01/2021, en la cual se deben anexar los soportes de formación y experiencia laboral, siendo esta requisito previo para realizar la verificación del cumplimiento de idoneidad que tiene fecha del 12/01/2021, incumpliendo el literal f)136 del numeral 6 “POLITICAS DE OPERACIÓN” y lo establecido en los ítems 7137 y 8138 del numeral 7 “DESARROLLO” del Procedimiento contratación directa para celebrar contratos de prestación de servicios profesionales y de apoyo a la gestión con personas naturales y jurídicas – Código GC-PR-008 versión 03 vigente desde el 21/07/2020 hasta el 04/03/2021. (…)"/>
    <s v="5P"/>
    <s v="No se registró"/>
    <s v="La fecha del formato de verificación de condiciones de idoneidad, con código NoGC-FR-018, la incorpora la Gerencia de Contratación y no el área de origen."/>
    <n v="1"/>
    <s v="Acción de Mejora"/>
    <s v="Modificar el formato GC-FR-018 a fin de eliminar la nota que indica que la fecha la pone la Gerencia de contratación"/>
    <s v="Modificación del Formato No. GC-FR-018."/>
    <s v="No se registró"/>
    <s v="No se registró"/>
    <d v="2021-10-04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Acción vencida / incumplida considerando que el proceso no aportó evidencia del cumplimiento de la acción &quot;Se realizará una revisión integral de las historias laborales, en la cual se determine que documentos se encuentren incompletos o con alguna inconsistencia, a fin de subsanar mediante actualización o correcciones de los mismos, en caso de proceder, previa capacitación al equipo de TH sobre las características&quot;, no obstante, se aportó registro de capacitación sobre &quot;Archivo de historias laborales y TRD&quot; del 14/04/2022 a cinco (05) servidores del GAA y presentación sobre el proceso de gestión documental."/>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6"/>
    <s v="PM Cto 091 de 2021 - Se evidenció que el estudio previo presenta fecha del 19/01/2021, fecha posterior a la del certificado de disponibilidad presupuestal No. 0073 del 07/01/2021, incumpliendo los dispuesto en la Nota 2136 del ítem 3137 del Procedimiento contratación directa para celebrar contratos de prestación de servicios profesionales y de apoyo a la gestión con personas naturales y jurídicas – Código GC-PR-008 versión 03 vigente desde el 21/07/2020 hasta el 04/03/2021. (…) “"/>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En el pasado informe de seguimiento realizado por la Oficina de Control Interno, radicado OCI-MEM23-0059 de fecha 23/02/2023 la presente acción se calificó como cumplida, así mismo se verificaron las hojas de vida SIDEAP de cinco (5) trabajadores oficiales que ingresaron a la empresa como profesionales grado 03 durante el primer semestre de 2023, evidenciando su adecuado diligenciamiento. Por lo anterior se evalua esta acción como Cerrada Efectiva.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7"/>
    <s v="PM Cto 092 de 2021 - Se evidenció que el estudio previo presenta fecha del 13/01/2021, fecha posterior a la del certificado de disponibilidad presupuestal No. 00105 del 07/01/2021, incumpliendo los dispuesto en la Nota 2 del ítem 3 del Procedimiento contratación directa para celebrar contratos de prestación de servicios profesionales y de apoyo a la gestión con personas naturales y jurídicas – Código GC-PR-008 versión 03 vigente desde el 21/07/2020 hasta el 04/03/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omo evidencia del cumplimiento de la acción se anexa presentación de la capacitación realizada sobre Gestión Documental y lista de asistencia de fecha 21/04/2022, el proceso no aportó evidencia del cumplimiento de la acción sobre la revisión integral de las historias laborales, mediante la cual se identifiquen documentos que se encuentren incompletos o con alguna inconsistencia. Así mismo, se observó en auditoría de cumplimiento al reporte de información en el SIDEAP de la presente vigencia, que la debilidad persiste en cuanto a la organización, diligenciamiento, actualización y validación de información para el ingreso y retiro de servidores. Por esta razón la acción se evalua como Vencida / Incumplida. _x000a_"/>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8"/>
    <s v="PM Cto 109 de 2020 - Al consultar el documento de presentación de la oferta de DECEVAL contenida en comunicación de 17/04/2020, publicada en SECOP II, se evidenció que carece de radicado de recibido en correspondencia de la EMB. Lo anterior da cuenta del incumplimiento de lo dispuesto en el numeral 6 del procedimiento para el trámite de la correspondencia recibida (GD-PR-003) versión 3, vigente a la fecha de la comunicación. (…)"/>
    <s v="5P"/>
    <s v="No se registró"/>
    <s v="Por error se omitió remitir la oferta de servicios presentada por DECEVAL para que fuese radicada en correspondencia de la EMB."/>
    <n v="1"/>
    <s v="Acción de Mejora"/>
    <s v="Reiterar a través de un medio de comunicación de la EMB el “Procedimiento para el trámite de la correspondencia Recibida CÓDIGO: GD-PR-003 VERSIÓN: 03” a fin de que todas las comunicaciones internas y externas sean debidamente radicadas (cuando aplique)."/>
    <s v="Reiteración por un medio de comunicación de la EMB del “Procedimiento para el trámite de la correspondencia Recibida CÓDIGO: GD-PR-003 VERSIÓN: 03” a fin de que todas las comunicaciones internas y externas sean debidamente radicadas (cuando aplique)."/>
    <s v="No se registró"/>
    <s v="No se registró"/>
    <d v="2021-09-28T00:00:00"/>
    <d v="2021-12-31T00:00:00"/>
    <s v="Profesionales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En el pasado informe de seguimiento realizado por la Oficina de Control Interno, radicado OCI-MEM23-0059 de fecha 23/02/2023 la presente acción se calificó como cumplida, así mismo se verificaron los formatos de Bienes y Rentas del SIDEAP de cinco (5) trabajadores oficiales que ingresaron a la empresa como profesionales grado 03 durante el primer semestre de 2023, evidenciando su adecuado diligenciamiento. Por lo anterior se evalua esta acción como Cerrada Efectiva.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39"/>
    <s v="PM Cto 111 de 2020 - Respeto de las funciones adelantadas por el supervisor del contrato N° 111 de 2020, se verificó que en el expediente digital publicado en la plataforma SECOP II, se hubieran publicado los informes de gestión por parte del contratista, así como los documentos descritos en el “PARÁGRAFO PRIMERO” de la Clausula “6) Forma de Pago”, del clausulado contractual. (…) Como resultado de la verificación previamente indicada, se encontró que las dos primeras facturas de pago presentadas por el contratista: Pago N° 1, Factura N° BDO BA509 del 01/07/2020 y Pago N° 2, Factura BDO BA512 del 31/07/2020, publicadas en la plataforma Secop II en el módulo “Plan de Pago”, no cuentan con la evidencia (sticker)46 de radicación de la EMB."/>
    <s v="5P"/>
    <s v="No se registró"/>
    <s v="Porque la Supervisión del contrato no detalló en el momento de la consulta de la publicación de la factura que carecía del sticker, no obstante haberse radicado los documentos."/>
    <n v="1"/>
    <s v="Acción de Mejora"/>
    <s v="Reiterar a través de un medio de comunicación de la EMB el “Procedimiento para el trámite de la correspondencia Recibida CÓDIGO: GD-PR-003 VERSIÓN: 03” a fin de que todas las comunicaciones internas y externas sean debidamente radicadas (cuando aplique)."/>
    <s v="Reiteración por un medio de comunicación de la EMB del “Procedimiento para el trámite de la correspondencia Recibida CÓDIGO: GD-PR-003 VERSIÓN: 03” a fin de que todas las comunicaciones internas y externas sean debidamente radicadas (cuando aplique)."/>
    <s v="No se registró"/>
    <s v="No se registró"/>
    <d v="2021-09-28T00:00:00"/>
    <d v="2021-12-31T00:00:00"/>
    <s v="GABRIEL DURA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En el informe de auditoría de cumplimiento que realizó la Oficina de Control Interno a la información reportada al DASCD durante el periodo comprendido entre el 01 de marzo de 2022 y el 30 de junio de 2023, se observó la no validación de las hojas de vida en el SIDEAP de servidores públicos debido a debilidades de autocontrol y la ausencia de puntos de control en el procedimiento para la selección y vinculación de servidores públicos, lo que expone a la empresa a un incumplimiento del literal e) del Articulo 2 de la Ley 87 de 1993, de la actividad No.13 del procedimiento para la selección y vinculación de servidores públicos con código TH PR-004 y de la circular No. 08 de 2021 del DASCD. La acción formulada no eliminó la causa raíz generadora de la observación, razón por la cual se califica como cerrada inefectiva.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0"/>
    <s v="PM Cto 130 DE 2020 - “(…) En este aspecto, se observó incumplimiento de los ítems 2 y 5 del numeral 7 “DESARROLLO” del Procedimiento contratación directa – Código GC-PR-002 versión 02 vigente desde el 11/04/2019, debido a que el certificado de disponibilidad presupuestal No. 001344 del 29/04/2020 se realizó con anterioridad al estudio previo que registra fecha del 30/04/2020 y aprobado por el Gerente General el 03/05/2020. (…)”."/>
    <s v="5P"/>
    <s v="No se registró"/>
    <s v="Se verificó que no hay restricción legal que establezca la obligatoriedad referida a que el estudio previo no tenga fecha posterior al documento que acredita la Disponibilidad presupuestal."/>
    <n v="1"/>
    <s v="Acción de Mejora"/>
    <s v="Modificar el procedimiento de contratación directa GC-PR-002 incluyendo una nota en la cual se aclare que las actividades de elaboración del estudio previo y expedición del CDP deben ser cumplidas previa suscripción del contrato, sin que exista restricción respecto a sus fechas de elaboración o expedición."/>
    <s v="Procedimiento de Contratación Directa – Código GC-PR-002 modificado."/>
    <s v="No se registró"/>
    <s v="No se registró"/>
    <d v="2021-07-30T00:00:00"/>
    <d v="2022-07-01T00:00:00"/>
    <s v="Profesional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En el pasado informe de seguimiento realizado por la Oficina de Control Interno, radicado OCI-MEM23-0059 de fecha 23/02/2023 la presente acción se calificó como cumplida. Se verificaron las certificaciones laborales de cinco (5) trabajadores oficiales que ingresaron a la empresa como profesionales grado 03 durante el primer semestre de 2023, observando que las mismas cuentan con la descripción de funciones, para el caso de contratos de presentación de servicios aportaron certificación con las descripción de las obligaciones generales y específicas. Por lo anterior se evalua esta acción como Cerrada Efectiva.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1"/>
    <s v="PM Cto 130 DE 2020 - “De acuerdo con lo consignado en los informes de supervisión del No. 1 al 8, se evidenció incumplimiento de las obligaciones específicas del contratista Nos. 9, 11 y 13, así: (…) Dentro de este contexto, se observó incumplimiento parcial de la obligación No. 9 en los meses de junio a agosto de 2020, así mismo, se incumplió en los meses de enero y febrero de 2021. Respecto de la Obligación No. 11 se evidenció incumplimiento desde junio de 2020 a febrero de 2021 y frente a la obligación 13 se observó incumplimiento en los periodos de junio y julio de 2020, las cuales están con tenidas en el literal “a. OBLIGACIONES ESPECÍFICAS DE SERVICIOS POSTALES NACIONALES S.A” de la cláusula No “3) Obligaciones de las partes” del contrato 130 de 2020, toda vez, que los entregables fueron entregados y aceptados por el supervisor del contrato de manera parcial tal como se referencio en los informes de supervisión anteriormente mencionados. Lo anterior, evidencia la necesidad de fortalecer la supervisión según los términos del literal d)53 del manual de contratación Código GC-MN-001 versión 02 del 23/01/2020, así como, los numerales 254,855 del título 3.1 “Funciones, Actividades y Facultades Generales”, 1256 del título 3.2 “Funciones, Actividades y Facultades Técnicas” del Manual de Supervisión e interventoría con código GC-MN-03 Versión 1. Así mismo se evidenció la necesidad de fortalecer los controles para gestionar el riesgo del riesgo EMB-45 “Recibir el producto, bien o servicio adquirido sin cumplimiento de requisitos” con descripción “Por ausencia o deficiencia en la verificación de los servicios y/o bienes recibidos, por falencias en el seguimiento, monitoreo y control de las obligaciones y/o desconocimiento por parte del supervisor se puede presentar el recibo de bienes y/o servicios sin el cumplimento de los requisitos establecidos en el contrato, generando posibles sanciones, reprocesos, pérdida de imagen, sobrecostos, no satisfacción de las necesidades, entre otros” (subraya propia)”"/>
    <s v="5P"/>
    <s v="No se registró"/>
    <s v="Porque al contratista no le fue posible durante la ejecución del contrato, realizar las devoluciones dentro del plazo pactado en las obligaciones; sin embargo, las allegó a la EMB."/>
    <n v="1"/>
    <s v="Acción de Mejora"/>
    <s v="Elaborar una directriz referente a los mecanismos que se puedan implementar para la estructuración de las obligaciones contractuales."/>
    <s v="Directriz elaborada"/>
    <s v="No se registró"/>
    <s v="No se registró"/>
    <d v="2021-08-03T00:00:00"/>
    <d v="2022-03-31T00:00:00"/>
    <s v="Profesional de la Gerencia de la Gerencia de Contrat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errada efectiva. PM 72 conformado por siete (07) acciones, las acciones 1 y 3 se encuentran asociadas a la misma situación identificada, por lo que se revisan nuevas evidencias registradas en:_x000a__x000a_1. Formato &quot;Base consolidada de predios&quot; de la Base de datos de control Predial y financiera de los meses de abril, mayo y junio de 2023, donde se observó el seguimiento y estado de a) Obligaciones de los predios PLMB - UMUS, b) Información detallada de Pagos  PLMB - UMUS, c) Conciliación de activos fijos y d) Balance de pruebas PLMB._x000a_2. Base de control de contratos del primer semestre de 2023, donde se observó seguimiento a: a) Ejecución detallada de los contratos y compromisos para la PLMB - UMUS y b) Informe financiero y notas financieras."/>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2"/>
    <s v="PM Cto 142 de 2020 - “(…) Se observó que el análisis de riesgos tiene fecha de aprobación por parte de la Gerencia de Riesgos y Seguridad del 20 de abril de 2020, no obstante, es anterior al estudio previo fechado del 25 de junio de 2020, así mismo, el Acto Administrativo de Justificación de Contratación Directa con fecha del 26 de junio de 2020 se elaboró posterior a la expedición del CDP No. 001419 y de la Invitación a Presentar la Oferta fechados ambos del 25 de junio de 2020, esto, en contravía de la secuencia de las actividades No. 2, 3 y 4 estipuladas en el capítulo 7 del Procedimiento para contratación directa, código GC-PR-002 versión 2 vigente desde el 11 de abril de 2019."/>
    <s v="5P"/>
    <s v="No se registró"/>
    <s v="Porque no existe en el ordenamiento jurídico norma alguna que establezca el orden en el cual deben ser expedidos los documentos precontractuales para la celebración de contratos a través de la modalidad de contratación directa."/>
    <n v="1"/>
    <s v="Acción de Mejora"/>
    <s v="Modificar el procedimiento de contratación directa GC-PR-002 a fin de reorganizar las actividades."/>
    <s v="Procedimiento de Contratación Directa – Código GC-PR-002 modificado."/>
    <s v="No se registró"/>
    <s v="No se registró"/>
    <d v="2021-07-30T00:00:00"/>
    <d v="2021-12-31T00:00:00"/>
    <s v="Profesional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PM 72 conformado por siete (07) acciones, las acciones 1 y 3 se encuentran asociadas a la misma situación identificada, por lo que se revisan nuevas evidencias registradas en:_x000a__x000a_1. Formato &quot;Base consolidada de predios&quot; de la Base de datos de control Predial y financiera de los meses de abril, mayo y junio de 2023, donde se observó el seguimiento y estado de a) Obligaciones de los predios PLMB - UMUS, b) Información detallada de Pagos  PLMB - UMUS, c) Conciliación de activos fijos y d) Balance de pruebas PLMB._x000a_2. Base de control de contratos del primer semestre de 2023, donde se observó seguimiento a: a) Ejecución detalladas de los contratos y compromisos para la PLMB - UMUS y b) Informe financiero y notas financieras."/>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Financiera"/>
    <n v="43"/>
    <s v="PM Cto 142 de 2020 - Se evidenció la expedición del CDP No. 001419 del 25 de junio de 2020, sin embargo, en su contenido refiere que este CDP cubre la disponibilidad presupuestal de la necesidad de contratación con consecutivo No. 041 del Plan Anual de Adquisición, no obstante, el consecutivo de la necesidad de contratación del contrato 142 de 2020 es la No. 044 registrada en el Plan Anual de Adquisición versión 1 de 2020 con fecha de publicación en SECOP del 31 de diciembre de 2019, esto, incide en el cumplimiento de la política de operación57 del Procedimiento para la Expedición de Certificado de Disponibilidad Presupuestal, código GF-PR-009, versión 3 vigente a partir del 01 de octubre de 2019, observándose además la debilidad en la efectividad del control de la actividad No. 12 del citado documento en la que se describe “¿Se aprueba expedición de CDP?” realizada por el Líder de la gestión presupuestal de la GAF"/>
    <s v="5P"/>
    <s v="No se registró"/>
    <s v="No se establece en el Procedimiento para la Expedición de Certificado de Disponibilidad Presupuestal la revisión ortográfica del documento."/>
    <n v="1"/>
    <s v="Acción de Mejora"/>
    <s v="Actualizar el Procedimiento para la Expedición de Certificado de Disponibilidad Presupuestal incluyendo la actividad de revisión ortográfica del documento."/>
    <s v="Procedimiento para la Expedición de Certificado de Disponibilidad Presupuestal actualizado."/>
    <s v="No se registró"/>
    <s v="No se registró"/>
    <d v="2021-08-01T00:00:00"/>
    <d v="2021-12-31T00:00:00"/>
    <s v="Fabian Andrés Gómez Duarte"/>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PM 72 conformado por 07 acciones, la accion No. 3 asociada a la&quot;Ausencia de los Soportes de Adquisiciones y Expedientes Prediales, Carpetas Físicas o Digitales...&quot; se consultó informe sobre el Sistema de Control Interno emitido con radicado No. EXT23-0006744 del 24/04/2023 emitido por la firma externa &quot;EY&quot; Ernest &amp; Young Global Limited, donde se concluyó que &quot;Los hallazgos identificados y reportados en el informe de auditoría con corte a 31 de diciembre de 2021 fueron subsanados a la fecha de emisión del informe.&quot; _x000a__x000a_No obstante, el proceso no reporto la &quot;Matriz de seguimiento a los documentos pendientes de traslado del primer semestre 2023&quot;, para lo cual se recomienda como buena práctica continuar elaborando de forma periodica el control &quot;Seguimiento a los documentos pendientes de translado&quot; definido en el plan de mejoramiento.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4"/>
    <s v="PM Cto 142 de 2020 - Se evidenció el documento &quot;Acta de entrega Metro de Bogotá - Sistema de Información ERP Zbox Estatal&quot; con fecha del 31 de octubre de 2020, correspondiente al periodo de ejecución contractual del 01 al 31 de octubre de 2020, sin embargo, en el numeral 1. Actividades de soporte y mantenimiento generales todos los tickets relacionados en la tabla de dicho apartado tienen registro de &quot;Fecha de apertura&quot; y &quot;Fecha de cierre&quot; el &quot;04/11/2020&quot;, es decir, posterior al alcance de ejecución indicado"/>
    <s v="5P"/>
    <s v="No se registró"/>
    <s v="El supervisor del contrato omite el deber de dar cumplimiento a las normas, circulares y disposiciones del Manual de Contratación y de Supervisión, los cuales establecen los deberes y obligaciones a cargo del supervisor."/>
    <n v="1"/>
    <s v="Acción de Mejora"/>
    <s v="Crear una circular dirigida a los supervisores de los contratos y/o convenios recordando el deber de verificar todos los aspectos contenidos en los informes que se presenten para su revisión y/o aprobación."/>
    <s v="Circular dirigida a los supervisores de los contratos y/o convenios recordando el deber de verificar todos los aspectos contenidos en los informes que se presenten para su revisión y/o aprobación"/>
    <s v="No se registró"/>
    <s v="No se registró"/>
    <d v="2021-08-01T00:00:00"/>
    <d v="2021-12-31T00:00:00"/>
    <s v="Profesional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tomo una muestra de veintiocho (28) expedientes de predios adquiridos por la EMB a fin de vericar si cuentan con el acta de puesta a disposición de predios o de espacios públicos al momento de la entrega al concesionario durante la vigencia 2023, observando que el 100% cuenta con este soporte debidamente firmado por el Representante Legal de Metro Línea 1, la interventoría y el Subgerente de Gestión Predial de la EMB. Cerrada Efectiva."/>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5"/>
    <s v="PM Cto 142 de 2020 - Por otra parte, en respuesta a solicitud de información adicional del día 30 de abril de 2021, en relación con los informes de disponibilidad del servicio, si bien se indicó por parte del supervisor de contrato que: &quot;Se tiene programado un bot que esta cada 15 minutos revisando: - Conexión - Espacio en disco - El proveedor asegura disponibilidad del 99.8% y no hemos tenido tickets que indiquen falta de disponibilidad&quot;. No se aportó evidencia que permita confirmar el cumplimiento de los niveles de servicio &quot;Disponibilidad de la red o conectividad para nuestro CLIENTE mínimo del 98% durante cada mes de servicio, es decir hasta 750 horas.&quot;, señalado en el numeral 4 de las especificaciones técnicas de la cláusula segunda del contrato 142 de 2020, así mismo, de la obligación específica número 7 &quot;Cumplir con los niveles de servicios propuestos en la oferta comercial presentada(...)&quot;. Adicionalmente, no se aportaron ni se evidenciaron en SECOP II los informes de disponibilidad del servicio según ANS acordados, en el marco de los documentos obligatorios a aportar por parte del proveedor para la autorización de pago correspondiente (julio de 2020 a febrero de 2021), de conformidad con lo estipulado en la cláusula sexta Forma de Pago del clausulado del contrato. Lo anterior, representa un incumplimiento por parte del proveedor frente a las obligaciones estipuladas en el clausulado del contrato, así como por parte del supervisor, frente a lo estipulado en el literal d del numeral 29. Ejecución contractual, seguimiento y supervisión del Manual de Contratación y Supervisión, versión 2 del 23 de abril de 2019, así como lo señalado en los numerales 7 y 8 del capítulo 3.1 Funciones, Actividades y Facultades Generales del Manual de Supervisión e Interventoría, código GC-MN-003, versión 1 vigente a partir del 01 de febrero de 2021."/>
    <s v="5P"/>
    <s v="No se registró"/>
    <s v="El supervisor del contrato omite el deber de dar cumplimiento a las normas, circulares y disposiciones del Manual de Contratación y de Supervisión, los cuales establecen los deberes y obligaciones a cargo del supervisor."/>
    <n v="1"/>
    <s v="Acción de Mejora"/>
    <s v="Crear una circular dirigida a los supervisores de los contratos y/o convenios recordando el deber de verificar todos los aspectos contenidos en los informes que se presenten para su revisión y/o aprobación."/>
    <s v="Circular dirigida a los supervisores de los contratos y/o convenios recordando el deber de verificar todos los aspectos contenidos en los informes que se presenten para su revisión y/o aprobación"/>
    <s v="No se registró"/>
    <s v="No se registró"/>
    <d v="2021-08-01T00:00:00"/>
    <d v="2021-12-31T00:00:00"/>
    <s v="Profesional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verificaron los informes de supervisión del contrato No. 151 de 2018 suscrito con  CONSORCIO CONSULTORES PMO BOGOTA - GCS de los meses de enero, febrero, marzo y mayo de 2023, observando que los informes remitidos por el contratista en Aconex se presentan en las fechas establecida en el contrato, documento de clausulado CAPÍTULO IV. COMUNICACIONES E INFORMES, Informes Mensuales. Cerrada efectiva._x000a_"/>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6"/>
    <s v="PM Cto 142 de 2020 - Al verificar todos los informes de supervisión se observó que en el apartado de &quot;Garantías del contrato o convenio&quot; las fechas de vigencia de los amparos de &quot;Calidad del servicio (20%)&quot; y &quot;Pago de Salarios, prestaciones sociales e indemnizaciones laborales (5%)&quot; no coinciden con las registradas en el documento de la póliza No.14-44-101119081, así: (…)"/>
    <s v="5P"/>
    <s v="No se registró"/>
    <s v="Porque se presentó un error de digitación"/>
    <n v="1"/>
    <s v="Acción de Mejora"/>
    <s v="Crear una circular dirigida a los supervisores de los contratos y/o convenios recordando el deber de verificar todos los aspectos contenidos en los informes que se presenten para su revisión y/o aprobación"/>
    <s v="Circular dirigida a los supervisores de los contratos y/o convenios recordando el deber de verificar todos los aspectos contenidos en los informes que se presenten para su revisión y/o aprobación"/>
    <s v="No se registró"/>
    <s v="No se registró"/>
    <d v="2021-08-01T00:00:00"/>
    <d v="2021-12-31T00:00:00"/>
    <s v="Profesional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considerando que en el pasado informe de seguimiento realizado por la Oficina de Control Interno, radicado OCI-MEM23-0059 de fecha 23/02/2023 la presente acción se calificó como cumplida y teniendo en cuenta que a la fecha del presente seguimiento se han realizado siete (7) modificaciones al Plan Anual de Adquisiones de la presente vigencia, observando una disminución respecto de lo observado por la auditoría externa. _x000a_Por otra parte, no se evidenciaron observaciones ni hallazgos por causas similares a las detectadas para la presente acción, resultado de auditorías internas y efectuadas por los entes externos de control durante el periodo evaluado."/>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7"/>
    <s v="PM Cto 142 de 2020 - Adicionalmente, para los informes correspondientes a los meses de julio (03 al 31 de julio de 2020), enero y febrero de 2021, el supervisor indicó para la obligación específica No. 11 que &quot;El proveedor presentó informe con el log de eventos del mes&quot;, sin embargo, en el contenido del informe de ejecución o su equivalente ni en la factura de cobro y/o sus anexos se identificó el respectivo soporte. Lo anterior, representa un incumplimiento por parte del supervisor, frente a lo estipulado en el literal i del numeral 29. Ejecución contractual, seguimiento y supervisión del Manual de Contratación y Supervisión, versión 2 del 23 de abril de 2019, así como lo señalado en el numeral 16 del capítulo 3.3 Funciones, Actividades y Facultades Administrativas del Manual de Supervisión e Interventoría, código GC-MN-003, versión 1 vigente a partir del 01 de febrero de 2021."/>
    <s v="5P"/>
    <s v="No se registró"/>
    <s v="No se atienden las normas ni las circulares, ni las disposiciones del Manual de Contratación y de Supervisión, los cuales establecen los términos para realizar las publicaciones en término"/>
    <n v="1"/>
    <s v="Acción de Mejora"/>
    <s v="Crear una circular dirigida a los supervisores de los contratos y/o convenios recordando el deber de verificar todos los aspectos contenidos en los informes que se presenten para su revisión y/o aprobación."/>
    <s v="Circular dirigida a los supervisores de los contratos y/o convenios recordando el deber de verificar todos los aspectos contenidos en los informes que se presenten para su revisión y/o aprobación"/>
    <s v="No se registró"/>
    <s v="No se registró"/>
    <d v="2021-08-01T00:00:00"/>
    <d v="2021-12-31T00:00:00"/>
    <s v="Profesional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Inefectiva, teniendo en cuenta que se siguen presentando incumplimientos en la publicación y en el diligenciamiento de formatos como se observa continuación:_x000a_1. Contrato No. 028 de 2023: No se diligenció para la suscripción de este contrato el formato GL-FR-007 Declaración de intereses privados para contratistas, no se evidenciaron los informes de supervisión publicados en el SECOP._x000a_2. Contrato No. 031 de 2023: No se observó la publicación de los informes de supervisión de los pagos efectuados en los meses de mayo y agosto en el SECOP._x000a_3. Contrato No. 033 de 2023: Los comprobantes de pago de los meses de junio, julio, agosto y septiembre de 2023 no se encuentran publicados en el SECOP._x000a_4. Contrato No. 034 de 2023: No se evidenciaron los comprobantes de pago de los meses de julio y agosto  2023 publicados en el SECOP._x000a_5. Contrato No. 035 de 2023: No se observaron los comprobantes de pago de los meses de julio y agosto 2023 publicados en el SECOP._x000a_"/>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8"/>
    <s v="PM Cto 143 de 2021 - Se observó el incumplimiento de los ítems 278 y 579 del numeral 7 “DESARROLLO” del Procedimiento contratación directa para celebrar contratos de prestación de servicios profesionales y de apoyo a la gestión con personas naturales y jurídicas – Código GC-PR-008 versión 02 vigente desde el 19/12/2018 hasta el 20/07/2020, debido a que el certificado de disponibilidad presupuestal No. 001342 del 28/04/2020 se realizó con anterioridad al estudio previo que registra fecha del 14/07/2020. (..) “"/>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l 29/09/2022, se aprobó el documento Directriz para aplicación del modelo de líneas de defensa código DO-DR-003 versión 1, documento publicado en el sistema de información AZ digital, proceso Desarrollo Organización, subcarpeta Directrices. Se recomienda realizar seguimiento a la aplicación de modelo &quot;lineas de defensa&quot; adoptado, para revisar su aplicación."/>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49"/>
    <s v="PM Cto 146 de 2020 - Se evidenció que el memorando mediante el cual el Gerente General de la EMB, designó al Comité Evaluador de las ofertas presentadas en virtud del proceso de Selección Abreviada por Menor Cuantía No. GAF-SAMC-001-2020, no cuenta con &quot;sticker&quot;69 del número de consecutivo de radicación de la Empresa Metro de Bogotá (...)"/>
    <s v="5P"/>
    <s v="No se registró"/>
    <s v="El profesional a cargo de remitir el documento para radicación omitió involuntariamente solicitar la correspondiente radicación"/>
    <n v="1"/>
    <s v="Acción Correctiva"/>
    <s v="Reiterar a través de un medio de comunicación de la EMB el “Procedimiento para el trámite de la correspondencia Recibida CÓDIGO: GD-PR-003 VERSIÓN: 03” a fin de que todas las comunicaciones internas y externas sean debidamente radicadas (cuando aplique)."/>
    <s v="Reiteración por un medio de comunicación de la EMB del “Procedimiento para el trámite de la correspondencia Recibida CÓDIGO: GD-PR-003 VERSIÓN: 03” a fin de que todas las comunicaciones internas y externas sean debidamente radicadas (cuando aplique)."/>
    <s v="No se registró"/>
    <s v="No se registró"/>
    <d v="2021-09-28T00:00:00"/>
    <d v="2021-12-31T00:00:00"/>
    <s v="Profesional de la_x000a_Gerencia de_x000a_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El 29/09/2022, se aprobó el documento Directriz para aplicación del modelo de líneas de defensa código DO-DR-003 versión 1, documento publicado en el sistema de información AZ digital, proceso Desarrollo Organización, subcarpeta Directrices. Se recomienda realizar seguimiento a la aplicación de modelo &quot;lineas de defensa&quot; adoptado, para revisar su aplicación."/>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50"/>
    <s v="PM Cto 148 de 2020 - Caja No. 1: Conformada por ocho (8) expedientes verificados, observando en el expediente No. 5 que en su portada refiere que la carpeta comprende desde el folio 755 al 904, sin embargo, el primer folio de la carpeta registra el folio 753"/>
    <s v="5P"/>
    <s v="No se registró"/>
    <s v="No atención rigurosa del Procedimiento Interno “GD-IN-007 Instructivo apertura conformación organización de expedientes V3”"/>
    <n v="1"/>
    <s v="Acción de Mejora"/>
    <s v="Generar un Memorando Interno dirigido a los profesionales y contratistas de la Gerencia de Contratación reiterando el cumplimiento del Procedimiento GD-IN-007 Instructivo apertura conformación organización de expedientes."/>
    <s v="Memorando Interno dirigido a los profesionales y contratistas de la Gerencia de Contratación, reiterando el cumplimiento del Procedimiento GD-IN-007 Instructivo apertura conformación organización de expedientes"/>
    <s v="No se registró"/>
    <s v="No se registró"/>
    <d v="2021-08-09T00:00:00"/>
    <d v="2021-12-31T00:00:00"/>
    <s v="Profesional y/o contratista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No aplica"/>
    <x v="2"/>
    <s v="Sergio Bustos_x000a_Andrés Castillo_x000a_Leonardo López"/>
    <s v="Contratista_x000a_Profesional G5_x000a_Profesional G3"/>
    <s v="Cerrada Efectiva. El 29/09/2022, se aprobó la Directriz para aplicación del modeo de líneas de defensa código DO-DR-003 versión 1, documento publicado en el sistema de información AZ digital, proceso Desarrollo Organización, subcarpeta Directrinces. Se recomienda incluir seguimiento a la aplicación de modelo &quot;lineas de defensa&quot; adopatado"/>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51"/>
    <s v="PM Cto 148 de 2020 - iv. Caja No. 19: Conformada por tres (3) expedientes (Según el FUID suministrado), sin embargo, al verificar la caja se encontraron dos (2) expedientes, observando que la carpeta No. 2 de la caja (No. 146 según el FUID) contenía los folios 27.827 a 27.943. No obstante, en el FUID aportado, dicha carpeta comprendía desde el folio 27.827 a 28.026."/>
    <s v="5P"/>
    <s v="No se registró"/>
    <s v="Por error involuntario, se entregó a la OCI una versión desactualizada del FUID."/>
    <n v="1"/>
    <s v="Acción de Mejora"/>
    <s v="Generar un Memorando Interno dirigido a los profesionales y contratistas de la Gerencia de Contratación, en el cual se indique que cuando se solicite información o documentos que reposen en la entidad, se entregue la información veraz y actualizada."/>
    <s v="Memorando Interno dirigido a los profesionales y contratistas de la Gerencia de Contratación en el que se indique que cuando se solicite información o documentos que reposen en la entidad, se entregue la información veraz y actualizada."/>
    <s v="No se registró"/>
    <s v="No se registró"/>
    <d v="2021-08-09T00:00:00"/>
    <d v="2021-12-31T00:00:00"/>
    <s v="Profesional y/o contratista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contempló para la vigencia actual la adquisición de un mueble para el almacenamiento de Residuos Peligrosos -RESPEL en la empresa, sin embargo no fue adquirido debido a que mediante el contrato No. 236 de 2022 y la orden de compra No. 107766 de 2023 se realiza el almacenamiento y disposición final de estos residuos,  razón por la cual también se observó la solicitud de modificación del plan de acción del PIGA de esta actividad ante la Secretaría Distrital de Ambiente. La GAA cuenta con una profesional con conocimientos en gestión ambiental vinculada mediante contrato de prestación de servicios profesionales  No. 251 de 2022 que hace seguimiento al cumplimiento de las actividades programadas en el PIGA y al  cumplimiento de la normativa ambiental. Por lo anterior, la presente acción se evalua como cerrada efectiva, al evidenciar la ejecución de recursos que aportan al cumplimiento de las actividades programadas en el PIGA, adicionalmente no se observaron hallazgos relacionados con gestión ambiental en informes de entes externos de control o auditorías internas durante el periodo evaluado. Se recomienda incluir estas partidas presupuestales en el Plan Institucional de Gestión Ambiental actualizado para cada vigencia, a fin de identificar el presupuesto que se ejecutará para el cumplimiento de las metas proyectadas anualmente.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52"/>
    <s v="PM Cto 148 de 2020 - Respecto a la carpeta identificada con el No. 147 que contiene documentación desde el folio 28.027 a 27.943, según el FUID, no se encontró en la caja, por lo que se observó inexactitud en el registro del referido formato, evidenciando una exposición al riesgo de incumplimiento de los lineamientos establecidos en el &quot;Instructivo para el diligenciamiento del Formato Único de Inventario Documental - FUID&quot;, código GD-IN-006, versión 1"/>
    <s v="5P"/>
    <s v="No se registró"/>
    <s v="Porque la carpeta No. 147 de la Caja No. 19 del Contrato 148 de 2020, estaba siendo utilizada en tramites internos dentro de la Gerencia de Contratación."/>
    <n v="1"/>
    <s v="Acción de Mejora"/>
    <s v="Generar un memorando interno dirigido a los profesionales y contratistas de la Gerencia de Contratación, en el que se indique que cuando los órganos de control soliciten información en auditorías, se entregue la documentación completa que se requiera."/>
    <s v="Memorando Interno dirigido a los profesionales y contratistas de la Gerencia de Contratación en el que se indique que cuando los órganos de control soliciten información en auditorías, se entregue la documentación completa que se requiera."/>
    <s v="No se registró"/>
    <s v="No se registró"/>
    <d v="2021-08-09T00:00:00"/>
    <d v="2021-12-31T00:00:00"/>
    <s v="Profesional y/o contratista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Se observa registro de la entrega de residuos peligrosos por medio de la jornada RECICLATÓN actividad liderada por la SDA, para lo cual se constató aplicación del formato RF-FR-018 de fecha 20/06/2023 para la entrega de 50.8kg de bombillas ahorradoras y por otro lado el 02/08/2023 fue registrado en formato lista de chequeo transporte de residuos peligrosos."/>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53"/>
    <s v="PM Cto 148 de 2020 - Debilidades en la radicación de documentación que da cuenta de la ejecución contractual, de conformidad con el Procedimiento para el Trámite de la Correspondencia Recibida Código GD-PR-003 y Procedimiento para el trámite de la correspondencia interna Código GD-PR-009. _x000a__x000a_a. Contrato 148-2020: Al verificar la documentación anexa al acta de inicio del contrato se evidenció que la comunicación que refiere el cumplimiento de la obligación de la Sección II, numeral 3, literal t) del Apéndice A2, carece de radicado de recibido en correspondencia de la EMB”."/>
    <s v="5P"/>
    <s v="No se registró"/>
    <s v="Debilidades en la radicación de la documentación que da cuenta de la ejecución contractual de conformidad con el Procedimiento para el Trámite de la Correspondencia Recibida Código GD-PR-003"/>
    <n v="1"/>
    <s v="Acción de Mejora"/>
    <s v="Reiterar a través de un medio de comunicación de la EMB el “Procedimiento para el trámite de la correspondencia Recibida CÓDIGO: GD-PR-003 VERSIÓN: 03” a fin de que todas las comunicaciones internas y externas sean debidamente radicadas (cuando aplique)."/>
    <s v="Reiteración por un medio de comunicación de la EMB del “Procedimiento para el trámite de la correspondencia Recibida CÓDIGO: GD-PR-003 VERSIÓN: 03” a fin de que todas las comunicaciones internas y externas sean debidamente radicadas (cuando aplique)."/>
    <s v="No se registró"/>
    <s v="No se registró"/>
    <d v="2021-08-09T00:00:00"/>
    <d v="2021-12-31T00:00:00"/>
    <s v="Profesional y/contratista de la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considerando que en el pasado informe de seguimiento realizado por la Oficina de Control Interno, radicado OCI-MEM23-0059 de fecha 23/02/2023 la presente acción se calificó como cumplida, así mismo, a la fecha de este seguimiento la disposición de RESPEL se hace a través de contrato con la empresa SOLUTION COPY, la EMB  es quien hace la revisión y seguimiento sobre la recolección de estos residuos y verifica que el contratista esté autorizado por la autoridad ambiental competente para la recolección.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54"/>
    <s v="PM Cto 178 de 2020 - Se evidenció incumplimiento de la actividad 3. Elaborar estudios previos, nota 276 del procedimiento de contratación directa para celebrar contratos de prestación de servicios profesionales y de apoyo a la gestión con personas naturales y jurídicas con código GC-PR-008 versión 4 vigente desde el 21/07/2020 hasta el 05/03/2021, toda vez, que la fecha de expedición del CDP data del 28/10/2020 y el estudio previo se encuentra con fecha 24/11/2020."/>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Se observa registro de la entrega de residuos peligrosos por medio de la jornada RECICLATÓN actividad liderada por la SDA, para lo cual se constató aplicación del formato RF-FR-018 de fecha 20/06/2023 para la entrega de 50.8kg de bombillas ahorradoras y por otro lado el 02/08/2023 fue registrado en formato lista de chequeo transporte de residuos peligrosos."/>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55"/>
    <s v="PM Cto 179 de 2020 - Se evidenció que el estudio previo presenta fecha del 24/11/2020, fecha posterior a la del certificado de disponibilidad presupuestal No. 00105 del 28/10/2020, incumpliendo los dispuesto en la Nota 280 del ítem 381 del Procedimiento contratación directa para celebrar contratos de prestación de servicios profesionales y de apoyo a la gestión con personas naturales y jurídicas – Código GC-PR-008 versión 03 vigente desde el 21/07/2020 hasta el 04/03/2021."/>
    <s v="5P"/>
    <s v="No se registró"/>
    <s v="Se verificó que no hay restricción legal que establezca la obligatoriedad referida a que el estudio previo no tenga fecha posterior al documento que acredita la Disponibilidad presupuestal y es imprecisa la nota 2 de la actividad 3. “Elaborar estudios previos” del GC-PR-008."/>
    <n v="1"/>
    <s v="Acción de Mejora"/>
    <s v="Suprimir en la actividad 3. “Elaborar estudios previos”, la nota 2 “el estudio previo no puede tener fecha posterior al documento que acredita la Disponibilidad presupuestal”, del procedimiento GC-PR-008 mediante la actualización de este."/>
    <s v="Actualización GC-PR-008 “Procedimiento de contratación directa para celebrar contratos de prestación de servicios profesionales y de apoyo a la gestión con personas naturales y jurídicas” suprimiendo de la actividad 3. “Elaborar estudios previos”, la nota 2 “el estudio previo no puede tener fecha posterior al documento que acredita la Disponibilidad presupuestal.”"/>
    <s v="No se registró"/>
    <s v="No se registró"/>
    <d v="2021-08-03T00:00:00"/>
    <d v="2021-12-31T00:00:00"/>
    <s v="Profesional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incluyó en el control operacional del aspecto de generación de residuos especiales RCD, el seguimiento mensual al radicado del cargue de la información ante la Secretaría Distrital de Ambiente -SDA en la matriz de identificación y valoración de impactos ambientales, garantizando el reporte oportuno de esta información, a la fecha se han reportado siete (7) informes de manera oportuna ante la SDA. Se observó que la EMB mediante oficio con radicado No. PQRSD S22-01651 repondió a requerimiento de la SDA sobre la actualización del aplicativo web pin 20349, indicando el tiempo que se tiene para reportar esta información debido a las fecha contractuales que quedaron establecidas para presentar los informes de gestión del mes inmediatamente anterior en el marco del contrato 231 de 2021.  No se evidenciaron hallazgos por parte de entes externos de control ni en auditorías internas por causas similares durante el periodo de evaluación.  Por las razones expuestas se califica como cerrada efectiva.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Administrativa y de Abastecimiento"/>
    <n v="56"/>
    <s v="PM Cto de Contragarantía 2020 - Tras el análisis realizado a los documentos publicados en el aplicativo SECOP I, relacionado con la etapa de planeación y previa del proceso contractual, se encontró que aunque en el archivo denominado DP_PROCESO_20_12-10959957_201101055_76573505, se pudieron identificar los documentos referentes a la etapa de planeación y previa del proceso contractual, no se encontró en el expediente digital evidencia de la ejecución del contrato así como tampoco ningún informe de supervisión que diera cuenta no solo del cumplimiento contractual sino del estado del contrato con corte a 28/02/2021"/>
    <s v="5P"/>
    <s v="No se registró"/>
    <s v="En la Gerencia de Contratación se omitió involuntariamente publicar el informe de supervisión en SECOP I."/>
    <n v="1"/>
    <s v="Acción de Mejora"/>
    <s v="Realizar un (1) ejercicio mensual de seguimientos a la publicación de ejecución que hayan sifo remitidos por los supervisores para los contratos que se encuentran publicados en SECOP I."/>
    <s v="Seguimiento mensual a la publicación de los documentos de ejecución que hayan sido remitidos por los supervisores para los contratos que se encuentran publicados en SECOP I."/>
    <s v="No se registró"/>
    <s v="No se registró"/>
    <d v="2021-08-17T00:00:00"/>
    <d v="2021-12-31T00:00:00"/>
    <s v="Profesionales (A cargo de gestión documental y de publicación en SECOP I) Gerencia de Contratación"/>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Respecto la acción No. 4 verificado el reporte PIGA cod 200 Matriz de Aspectos Ambientales con fecha de corte 31/12/2022 y transmitido el 11/04/2023 en el STROM de la SDA, se observó que fueron incluidos los aspectos ambientales asociados a los Residuos de Construcción y Demolición, por consiguiente, la acción de mejora implementada se aplica de forma permanente.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de Comunicaciones, Ciudadanía y Cultura Metro"/>
    <n v="57"/>
    <s v="PM Cto OC-CO-4572 BID - Al verificar la respuesta oportuna y con coherencia frente a lo solicitado respecto de las ocho (8) PQRS referidas en la tabla 25 del informe remitido al BID se evidenció que en tres casos la respuesta emitida por la EMB excedió los plazos solicitados por los remitentes._x000a__x000a_Aunque el informe remitido al BID refiere que las ocho peticiones se encuentran atendidas en su totalidad, no indica que en los casos referidos se presentó extemporaneidad en la atención. Así mismo, en el numeral 12 del informe, Oportunidades de Mejora, no incluye aquellas asociadas a las respuestas extemporáneas a las solicitudes mencionadas en la tabla precedente. En consecuencia, se reitera la situación evidenciada en el Anexo No. 1 del informe con radicado OCI-MEM20-0067 de 30/07/2020 respecto a este mismo contrato respecto a las debilidades en el suministro de información confiable y veraz en materia de gestión de PQRS con destino a los informes a presentar ante el BID, toda vez que, aunque los requerimientos fueron atendidos, en tres ocasiones se presentó extemporaneidad conforme al a legislación vigente en Colombia . Al persistir la situación, persiste la necesidad de fortalecer la efectividad de los controles asociados al cumplimiento de la función del literal f) del artículo 14 y de la función del literal j) del artículo 20 del acuerdo 002 de 2019 de la Junta directiva de la EMB."/>
    <s v="5P"/>
    <s v="No se registró"/>
    <s v="Porque en la actual auditoría, correspondiente al primer semestre de_x000a_2020, se identifica que no se incluyeron vencimientos de PQRSD del sector público, se incluyeron solo las PQRSD ciudadanas, cómo se puede evidenciar en el informe de la Banca correspondiente al segundo semestre de 2020."/>
    <n v="1"/>
    <s v="Acción de Mejora"/>
    <s v="Incorporar en los informes de la Banca una sección específica que relacione el número de requerimientos que han sido respondidos de manera extemporánea, tanto de la ciudadanía como del lector Público."/>
    <s v="Una sección específica en el informe de Banca con el número de requerimientos que han sido respondidos de manera extemporánea, tanto de la ciudadanía como del Sector Público."/>
    <s v="No se registró"/>
    <s v="No se registró"/>
    <d v="2021-11-30T00:00:00"/>
    <d v="2022-01-30T00:00:00"/>
    <s v="Profesional de_x000a_Gerencia de_x000a_Comunicaciones y_x000a_Ciudadanía (tema_x000a_PQRS)"/>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evidenció la retransmisión de la matriz de aspectos ambientales en el mes de marzo de la presente vigencia, agregando el proceso reponsable de realizar seguimiento al cargue de la información (Subgerencia de gestión predial) a la plataforma de la SDA (Fila 36 columna j). Cabe agregar que este reporte se realiza cuando hay cambios en los procesos de la entidad, razón por la cual se subsanó la causa generadora del hallazgo, así mismo no se identificaron hallazgos realizados por entes de control u observaciones en informes de auditoría internas relaciondas con la gestión ambiental de la empresa. Cerrada efectiva."/>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de Comunicaciones, Ciudadanía y Cultura Metro"/>
    <n v="58"/>
    <s v="PM Cto OC-CO-4572 BID - Al consultar el detalle del título &quot;8. SEGUIMIENTO A PETICIONES, QUEJAS, RECLAMOS Y SUGERENCIAS del informe correspondiente al primer semestre, se evidenció imprecisión en la información remitida, toda vez que se refieren cuatro (4) PQRS atendidas, aunque la tabla No. 23 lista tres (3), aspecto que permite sustentar la recomendación de introducir controles para que la información que se remita al BID sea consistente y coherente tanto con la obligación contractual como con la gestión que se está reportando. Sobre esos casos, se solicitó información a la Gerencia de Comunicaciones y Ciudadanía para confirmar la respuesta oportuna y en coherencia con lo solicitado. A partir de la respuesta recibida mediante correo electrónico de 26/04/2021 se evidenció que los tres cumplen con la respuesta oportuna y conforme a lo solicitado por la ciudadanía."/>
    <s v="5P"/>
    <s v="No se registró"/>
    <s v="Porque la Gerencia de Comunicaciones y Ciudadanía hizo entrega de la información correcta a la Subgerencia de Gestión Ambiental y SISO, pero en la consolidación que ellos realizaron se equivocaron en el número de PQRS que se incluían en la tabla No. 23 PQRS ambientales y SST"/>
    <n v="1"/>
    <s v="Acción de Mejora"/>
    <s v="Verificar y dar visto bueno a la información de PQRSD que reporte la Subgerencia de Gestión Ambiental y SISO en los informes que se remitan a la_x000a_banca multilateral."/>
    <s v="Visto bueno de la GCC, a los informes que se remitan a la Banca sobre PQRSD por parte de la Subgerencia de Gestión Ambiental y SISO."/>
    <s v="No se registró"/>
    <s v="No se registró"/>
    <d v="2021-11-30T00:00:00"/>
    <d v="2022-01-30T00:00:00"/>
    <s v="Profesional de_x000a_Gerencia de_x000a_Comunicaciones y_x000a_Ciudadanía (tema_x000a_PQRS)"/>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Respecto la acción No. 7 verificado el reporte PIGA cod 200 Matriz de Aspectos Ambientales con fecha de corte 31/12/2022 y transmitido el 11/04/2023 en el STRORM de la SDA, se observó que fueron incluidos los aspectos ambientales asociados a los Residuos de Construcción y Demolición, por consiguiente, la acción de mejora implementada se aplica de forma permanente. "/>
    <s v="Ninguna"/>
  </r>
  <r>
    <x v="4"/>
    <d v="2021-08-09T00:00:00"/>
    <s v="GC-MEM21-0162"/>
    <s v="Auditoría Gestión Contractual - Decreto 371 de 2010 - Vigencia 2021"/>
    <s v="Auditoría Gestión Contractual - Decreto 371 de 2010 - Vigencia 2021"/>
    <s v="Tercera línea de defensa – Oficina de Control Interno."/>
    <s v="Oficina de Control Interno"/>
    <d v="2021-07-07T00:00:00"/>
    <s v="Gestión Contractual"/>
    <s v="Gerente de Contratación"/>
    <s v="Gerencia Financiera"/>
    <n v="59"/>
    <s v="PM Cto OC-CO-4572 BID - &quot;... Manual Operativo - incluye en su numeral 10. Control Interno, una afirmación contraria a las disposiciones del artículo 6 de la Ley 87 de 1993, toda vez que indica &quot;La Oficina de Control Interno de la EMB será responsable de la implementación del Sistema de Control Interno dentro de la Empresa y tendrá a su cargo evaluar de manera independiente el desempeño del Sistema Integrado de Gestión enfocado hacia la prevención, evaluación del riesgo y la relación con entes externos. ( ) Lo anterior es contrario a lo indicado en la Ley precitada (...)&quot;"/>
    <s v="5P"/>
    <s v="No se registró"/>
    <s v="Imprecisión en la asignación de las funciones a cargo de la Oficina de Control Interno."/>
    <n v="1"/>
    <s v="Acción de Mejora"/>
    <s v="Modificar el Manual Operativo de BID."/>
    <s v="Manual Operativo de BID modificado"/>
    <s v="No se registró"/>
    <s v="No se registró"/>
    <d v="2021-10-31T00:00:00"/>
    <d v="2022-06-30T00:00:00"/>
    <s v="Profesionales_x000a_Gerencia de_x000a_Estructuración_x000a_Financiera"/>
    <s v="No aplica"/>
    <s v="No aplica"/>
    <s v="No aplica"/>
    <e v="#REF!"/>
    <e v="#REF!"/>
    <m/>
    <m/>
    <m/>
    <m/>
    <m/>
    <s v="No aplica"/>
    <s v="No aplica"/>
    <s v="No aplica"/>
    <s v="No aplica"/>
    <s v="No aplica"/>
    <s v="No aplica"/>
    <s v="No aplica"/>
    <s v="No aplica"/>
    <s v="No aplica"/>
    <s v="No aplica"/>
    <s v="No se registró"/>
    <s v="No se registró"/>
    <n v="3"/>
    <s v="OCI-MEM23-0059"/>
    <d v="2023-02-23T00:00:00"/>
    <s v="No"/>
    <s v="No"/>
    <s v="No aplica"/>
    <x v="3"/>
    <s v="Andrés Castillo_x000a_Heiver Hernández"/>
    <s v="Profesional G5_x000a_Profesional G2"/>
    <s v="Cerrada efectiva, considerando que en el pasado informe de seguimiento realizado por la Oficina de Control Interno, radicado OCI-MEM23-0059 de fecha 23/02/2023 la presente acción se calificó como cumplida, así mismo no se identificaron hallazgos en auditorías internas ni externas realizadas por organismos de control durante el periodo evaluado relacionados con falencias en los controles para la mitigación del riesgo de incencio por  generación de residuos no aprovechables."/>
    <s v=" Se recomienda a la Oficina de Asuntos Institucionales, trabajar de manera conjunta con Gerencia Financiera a fin de culminar con la acción de mejora formulada y se elimine la causa raíz de la observación. Así mismo, una vez actualizado el manual, se sugiere publicar y dar a conocer a las partes interesadas."/>
  </r>
  <r>
    <x v="5"/>
    <d v="2021-09-23T00:00:00"/>
    <s v="GDI-MEM21-0683"/>
    <s v="Informe Arqueo Caja Menor GDI"/>
    <s v="Informe Arqueo Caja Menor GDI"/>
    <s v="Tercera línea de defensa – Oficina de Control Interno."/>
    <s v="Oficina de Control Interno"/>
    <d v="2021-11-30T00:00:00"/>
    <s v="Gestión Financiera"/>
    <s v="Gerente Financiero_x000a__x000a_(Subgerente de Gestión del Suelo - Ejecuta)"/>
    <s v="Gerencia Ejecutiva PLMB"/>
    <n v="1"/>
    <s v="Se observó que en el artículo 17 “Normas Aplicables” de la Resolución N° 025 de 2021, a fecha del 21/07/2021, contiene una norma que está sin efecto jurídico, específicamente el Decreto Distrital 61 del 14 de febrero del 2007, el cual fue derogado por el Artículo 1023 del Decreto 192 de 2021 de la alcaldesa Mayor de Bogotá. D.C, expedido y publicado el 2 de junio de 2021."/>
    <s v="5P"/>
    <s v="No se registró"/>
    <s v="La Resolución 025 de 2021 “Por la cual se constituye y se establece el funcionamiento de la caja menor de la Gerencia de Desarrollo Inmobiliario para la Vigencia 2021” fue suscrita el 22 de enero del presente año momento para el cual se encontraba vigente el Decreto Distrital 61 del 14 de febrero de 2007. Posteriormente, el artículo 102 del Decreto 192 de 2021, de fecha 2 de junio de 2021 deroga el decreto en mención y entra en vigor el 4 de julio de 2021."/>
    <n v="1"/>
    <s v="Acción Correctiva"/>
    <s v="Modificar la Resolución 025 de 2021 conforme la normatividad vigente"/>
    <s v="Expedir Resolución modificatoria a la Resolución 025 de 2021"/>
    <s v="No se registró"/>
    <s v="No se registró"/>
    <d v="2021-09-28T00:00:00"/>
    <d v="2021-10-22T00:00:00"/>
    <s v="Responsable Caja Menor"/>
    <s v="No aplica"/>
    <s v="No aplica"/>
    <s v="No aplica"/>
    <e v="#REF!"/>
    <e v="#REF!"/>
    <m/>
    <m/>
    <m/>
    <m/>
    <m/>
    <s v="No aplica"/>
    <s v="No aplica"/>
    <s v="No aplica"/>
    <s v="No aplica"/>
    <s v="No aplica"/>
    <s v="No aplica"/>
    <s v="No aplica"/>
    <s v="No aplica"/>
    <s v="No aplica"/>
    <s v="No aplica"/>
    <s v="No se registró"/>
    <s v="No se registró"/>
    <n v="2"/>
    <s v="OCI-MEM22-0085"/>
    <s v="07/07/2022."/>
    <s v="Si"/>
    <s v="Si"/>
    <s v="Si"/>
    <x v="0"/>
    <s v="Ana Libia Garzón Bohórquez"/>
    <s v="Profesional Grado 3"/>
    <s v="Cerrada inefectiva: Se verificaron los reportes de inspección realizados por la GAA de fechas 19/04/2023, 26-06-2023 y 13/09/2023 respecto a la disposición de los residuos aprovechables y no aprovechables en los puntos ecologicos dispuestos por la EMB, encontrando que se continúa presentando errores por parte de los servidores, contratistas y visitantes en la dispocisión de residuos. _x000a__x000a_Por otro lado, se observa que los contenedores color rojo fueron retirados por terminación de la emergencia sanitaria covid 19 y el 03/10/2023 inicio campaña de socialización de los resultados de las inspecciones para llamar la atención respecto a que la separación no se esta llevando de manera adecuada. Pese a que se cumplió la acción, esta no eliminó en su totalidad la causa raíz de la situación identificada, por lo cual se requiere la formulación de un nuevo plan de mejoramiento."/>
    <s v="Ninguna"/>
  </r>
  <r>
    <x v="5"/>
    <d v="2021-09-23T00:00:00"/>
    <s v="GDI-MEM21-0683"/>
    <s v="Informe Arqueo Caja Menor GDI"/>
    <s v="Informe Arqueo Caja Menor GDI"/>
    <s v="Tercera línea de defensa – Oficina de Control Interno."/>
    <s v="Oficina de Control Interno"/>
    <d v="2021-11-30T00:00:00"/>
    <s v="Gestión Financiera"/>
    <s v="Gerente Financiero_x000a__x000a_(Subgerente de Gestión del Suelo - Ejecuta)"/>
    <s v="Gerencia Ejecutiva PLMB"/>
    <n v="2"/>
    <s v="Al realizar el arqueo de caja menor de la GDI se observó el recibo de Caja Menor No. 2107000039, del cual, no se había realizado el desembolso con cargo a la caja menor, incumpliendo lo dispuesto en el Artículo 664 del Decreto 192 de 2021 de la alcaldesa Mayor de Bogotá. D.C."/>
    <s v="5P"/>
    <s v="No se registró"/>
    <s v="El profesional apoyo opertivo a la Caja Menor elaboró el recibo de Caja Menor 2107000039, sin que se realizará paralelamente el desembolso de los recursos con cargo a la caja menor"/>
    <n v="1"/>
    <s v="Acción de Mejora"/>
    <s v="El profesional apoyo operativo a la Caja Menor elaborará el recibo de anticipo en el momento que realice el desembolso de los recursos con cargo a la caja menor."/>
    <s v="Correo electrónico en el que se evidencie la elaboración y remisión de recibo de anticipo al profesional responsable del trámite, de manera simultánea a la entrega de los recursos."/>
    <s v="No se registró"/>
    <s v="No se registró"/>
    <d v="2021-09-28T00:00:00"/>
    <d v="2021-10-31T00:00:00"/>
    <s v="Responsable Caja Menor"/>
    <s v="No aplica"/>
    <s v="No aplica"/>
    <s v="No aplica"/>
    <e v="#REF!"/>
    <e v="#REF!"/>
    <m/>
    <m/>
    <m/>
    <m/>
    <m/>
    <s v="No aplica"/>
    <s v="No aplica"/>
    <s v="No aplica"/>
    <s v="No aplica"/>
    <s v="No aplica"/>
    <s v="No aplica"/>
    <s v="No aplica"/>
    <s v="No aplica"/>
    <s v="No aplica"/>
    <s v="No aplica"/>
    <s v="No se registró"/>
    <s v="No se registró"/>
    <n v="2"/>
    <s v="OCI-MEM22-0085"/>
    <s v="07/07/2022."/>
    <s v="Si"/>
    <s v="Si"/>
    <s v="Si"/>
    <x v="0"/>
    <s v="Ana Libia Garzón Bohórquez"/>
    <s v="Profesional Grado 3"/>
    <s v="De las siete (7) las actividades programadas para dar cumplimiento al Plan Integral de Movilidad Sostenible de la EMB para la vigencia 2023, se evidenciaron los soportes de las siguientes actividades programadas para el primer semestre:  _x000a__x000a_1. Realizar campañas de sensibilización anuales a los colaboradores/as en la promoción de la caminata como modo de transporte sostenible._x000a_2. Realizar campañas de sensibilización anuales a los colaboradores/as en la promoción del uso del transporte público._x000a_3. Realizar campañas de sensibilización anuales a los colaboradores/as en la promoción del uso de la bicicleta como modo de transporte sostenible._x000a_4. Registrar y reportar el número de ciclistas los primeros jueves de cada mes._x000a_5. Realizar mensualmente una campaña que incentive y promueva el uso de modos sostenibles entre los colaboradores/as._x000a__x000a_Por lo anterior y considerando que no se identificaron hallazgos en auditorías internas ni externas por cauas similares durante el periodo evaluado, se determina el cierre efectivo de la presente acción."/>
    <s v="Ninguna"/>
  </r>
  <r>
    <x v="5"/>
    <d v="2021-09-23T00:00:00"/>
    <s v="GDI-MEM21-0683"/>
    <s v="Informe Arqueo Caja Menor GDI"/>
    <s v="Informe Arqueo Caja Menor GDI"/>
    <s v="Tercera línea de defensa – Oficina de Control Interno."/>
    <s v="Oficina de Control Interno"/>
    <d v="2021-11-30T00:00:00"/>
    <s v="Gestión Financiera"/>
    <s v="Gerente Financiero_x000a__x000a_(Subgerente de Gestión del Suelo - Ejecuta)"/>
    <s v="Gerencia Ejecutiva PLMB"/>
    <n v="3"/>
    <s v="En la legalización de los gastos de caja mejor de la GDI con radicado FACT21-0002160 de fecha 16/07/2021, se identifica que el valor del reembolso realizado por la Subgerencia de Gestión del Suelo del periodo del 1 al 13 de julio, corresponde al 72% del monto autorizado del rubro presupuestal N° 423011604507519, incumpliendo lo dispuesto en el Artículo 695 del Decreto 192 de 2021 de la alcaldesa Mayor de Bogotá. D.C."/>
    <s v="5P"/>
    <s v="No se registró"/>
    <s v="En el Artículo 14 de la Resolución 25 del 22 de enero de 2021 define “Reembolso de Recursos. El reembolso de recursos se hará en la cuantía de los gastos realizados, sin exceder el monto previsto en el respectivo rubro presupuestal, en forma mensual o cuando se haya consumido más del setenta por ciento (70%) del valor de alguno de los rubros o de todos, lo que ocurra primero.” En concordancia con lo anterior, se realizó el cierre y la correspondiente legalización de la caja menor cuando al realizar el último pago se consumio el setenta por ciento (70%) del monto autorizado, y por cuyo valor ascendio al 72%"/>
    <n v="1"/>
    <s v="Acción Correctiva"/>
    <s v="Modificar la Resolución 025 de 2021 en cumpliendo de lo dispuesto en el Artículo 695 del Decreto 192 de 2021 de la Alcaldía Mayor de Bogotá. D.C."/>
    <s v="Expedir Resolución modificatoria a la Resolución 025 de 2021"/>
    <s v="No se registró"/>
    <s v="No se registró"/>
    <d v="2021-09-28T00:00:00"/>
    <d v="2021-10-22T00:00:00"/>
    <s v="Responsable Caja Menor"/>
    <s v="No aplica"/>
    <s v="No aplica"/>
    <s v="No aplica"/>
    <e v="#REF!"/>
    <e v="#REF!"/>
    <m/>
    <m/>
    <m/>
    <m/>
    <m/>
    <s v="No aplica"/>
    <s v="No aplica"/>
    <s v="No aplica"/>
    <s v="No aplica"/>
    <s v="No aplica"/>
    <s v="No aplica"/>
    <s v="No aplica"/>
    <s v="No aplica"/>
    <s v="No aplica"/>
    <s v="No aplica"/>
    <s v="No se registró"/>
    <s v="No se registró"/>
    <n v="2"/>
    <s v="OCI-MEM22-0085"/>
    <s v="07/07/2022."/>
    <s v="Si"/>
    <s v="Si"/>
    <s v="Si"/>
    <x v="0"/>
    <s v="Ana Libia Garzón Bohórquez"/>
    <s v="Profesional Grado 3"/>
    <s v="Cerrada efectiva, respecto a la acción No. 11 &quot;Solicitar trimestralmente los soportes de cumplimiento de las actividades programadas en el Plan de Acción Plan Integral de Movilidad Sostenible (PIMS), se observo que se viene avanzando con el cronograma 2023 se revisan los soportes de los meses de mayo, junio y julio de 2023, no obstante se recomienda: continuar y culminar las actividades programadas para el segundo semestre de 2023, así:_x000a_a) Realizar otra campaña de promoción de la caminata_x000a_b) realizar otra campaña de promoción del uso del transporte público_x000a_c) Elaborar Pieza Comunicativa referente a la política de incentivo_x000a_d) Realizar campaña promoción uso de la bicicleta_x000a_e) Realizar capacitación uso adecuado de la bicicleta_x000a_f) Elaborar informe final Plan Institucional de Movilidad Sostenible"/>
    <s v="Ninguna"/>
  </r>
  <r>
    <x v="5"/>
    <d v="2021-09-23T00:00:00"/>
    <s v="GDI-MEM21-0683"/>
    <s v="Informe Arqueo Caja Menor GDI"/>
    <s v="Informe Arqueo Caja Menor GDI"/>
    <s v="Tercera línea de defensa – Oficina de Control Interno."/>
    <s v="Oficina de Control Interno"/>
    <d v="2021-11-30T00:00:00"/>
    <s v="Gestión Financiera"/>
    <s v="Gerente Financiero_x000a__x000a_(Subgerente de Gestión del Suelo - Ejecuta)"/>
    <s v="Gerencia Ejecutiva PLMB"/>
    <n v="4"/>
    <s v="Revisada la resolución de legalización N° 575 del 13 de julio de 2021, se observó que está firmada por la Subgerente de Gestión del Suelo, de acuerdo con lo expuesto en la tabla, se incumple con el punto de control dispuesto en el Ítem 26, Apartado C del Numeral 7 del Procedimiento Caja Menor – Código GF-BR-015 Versión 3 del 03/01/2019"/>
    <s v="5P"/>
    <s v="No se registró"/>
    <s v="El artículo 2 de la Resolución 025 de 2021 suscrita por el Gerente General, define “Delegación de la ordenación del gasto. Se delega la Ordenación del Gasto de la Caja Menor denominada “Caja Menor - Gastos de Inversión Gestión Predial – Gerencia de Desarrollo Inmobiliario”, en el (la) Subgerente de Gestión del Suelo, Código 090, Grado 02, de la Gerencia de Desarrollo Inmobiliario, perteneciente a la Planta de Empleados Públicos de la Empresa Metro de Bogotá S.A.” En este sentido, en su calidad de Ordenador del Gasto de la caja menor la Subgerente de Gestión del Suelo, aprueba y suscribe el acto administrativo."/>
    <n v="1"/>
    <s v="Acción Correctiva"/>
    <s v="Actualización del Procedimiento Caja Menor – Código GF-BR-015 y publicación en el SIG"/>
    <s v="Actualizar el Procedimiento Caja Menor – Código GF-BR-015"/>
    <s v="No se registró"/>
    <s v="No se registró"/>
    <d v="2021-09-28T00:00:00"/>
    <d v="2021-10-31T00:00:00"/>
    <s v="Responsable Caja Menor"/>
    <s v="No aplica"/>
    <s v="No aplica"/>
    <s v="No aplica"/>
    <e v="#REF!"/>
    <e v="#REF!"/>
    <m/>
    <m/>
    <m/>
    <m/>
    <m/>
    <s v="No aplica"/>
    <s v="No aplica"/>
    <s v="No aplica"/>
    <s v="No aplica"/>
    <s v="No aplica"/>
    <s v="No aplica"/>
    <s v="No aplica"/>
    <s v="No aplica"/>
    <s v="No aplica"/>
    <s v="No aplica"/>
    <s v="No se registró"/>
    <s v="No se registró"/>
    <n v="2"/>
    <s v="OCI-MEM22-0085"/>
    <s v="07/07/2022."/>
    <s v="Si"/>
    <s v="Si"/>
    <s v="Si"/>
    <x v="0"/>
    <s v="Ana Libia Garzón Bohórquez"/>
    <s v="Profesional Grado 3"/>
    <s v="Cerrada efectiva, considerando que en el pasado informe de seguimiento realizado por la Oficina de Control Interno, radicado OCI-MEM23-0059 de fecha 23/02/2023 la presente acción se calificó como cumplida y teniendo en cuenta que no fue una acción derivada de una observación, además, no se evidenciaron incumplimientos o hallazgos por causas similares a las detectadas en la presente acción en auditorías internas y efectuadas por  entes externos de control durante el periodo evaluado."/>
    <s v="Ninguna"/>
  </r>
  <r>
    <x v="5"/>
    <d v="2021-09-23T00:00:00"/>
    <s v="GDI-MEM21-0683"/>
    <s v="Informe Arqueo Caja Menor GDI"/>
    <s v="Informe Arqueo Caja Menor GDI"/>
    <s v="Tercera línea de defensa – Oficina de Control Interno."/>
    <s v="Oficina de Control Interno"/>
    <d v="2021-11-30T00:00:00"/>
    <s v="Gestión Financiera"/>
    <s v="Gerente Financiero_x000a__x000a_(Subgerente de Gestión del Suelo - Ejecuta)"/>
    <s v="Gerencia Ejecutiva PLMB"/>
    <n v="5"/>
    <s v="Verificando los soportes para la legalización de la caja menor, no se evidenció la consignación de los recursos de retenciones efectuadas en el proceso de adquisición de bienes y servicios. Por lo tanto, la Oficina de Control Interno mediante correo electrónico del día 22/07/2021 solicitó a la Subgerencia de Gestión del Suelo la consignación mencionada, recibiendo en la misma fecha la siguiente respuesta: “Las retenciones correspondientes a la caja menor no se consignan por GDI en la tesorería de Metro, teniendo en cuenta que el valor girado como reembolso corresponde al valor neto es decir sin los descuentos tributarios, en tal sentido las retenciones permanecen en las cuentas de la Empresa para presentar un pago único con el total de las declaraciones tributarias.” En tal sentido, se incumple con lo dispuesto en el Ítem 17, Apartado C del Numeral 7 del Procedimiento Caja Menor – Código GF-BR-015 Versión 3 del 03/01/2019, debido a que la consignación de los recursos de retenciones efectuadas hace parte de los soportes a consolidar para legalizar caja menor."/>
    <s v="5P"/>
    <s v="No se registró"/>
    <s v="Conforme las funciones de las dependencias, corresponde a la GAF realizar desde el área de contablidad aplicar cada una de las retenciones efectuadas en el periodo del cierre, es así que, en el momento en que el área de tesorería realiza el reembolso de los recuersos, estos ya cuentan con las deducciones que deben ser reportadas de manera global por parte de Contabilidad a los entes competentes."/>
    <n v="1"/>
    <s v="Acción Correctiva"/>
    <s v="Actualización del Procedimiento Caja Menor – Código GF-BR-015 y publicación en el SIG"/>
    <s v="Actualizar el Procedimiento Caja Menor – Código GF-BR-015"/>
    <s v="No se registró"/>
    <s v="No se registró"/>
    <d v="2021-09-28T00:00:00"/>
    <d v="2021-10-31T00:00:00"/>
    <s v="Responsable Caja Menor"/>
    <s v="No aplica"/>
    <s v="No aplica"/>
    <s v="No aplica"/>
    <e v="#REF!"/>
    <e v="#REF!"/>
    <m/>
    <m/>
    <m/>
    <m/>
    <m/>
    <s v="No aplica"/>
    <s v="No aplica"/>
    <s v="No aplica"/>
    <s v="No aplica"/>
    <s v="No aplica"/>
    <s v="No aplica"/>
    <s v="No aplica"/>
    <s v="No aplica"/>
    <s v="No aplica"/>
    <s v="No aplica"/>
    <s v="No se registró"/>
    <s v="No se registró"/>
    <n v="2"/>
    <s v="OCI-MEM22-0085"/>
    <s v="07/07/2022."/>
    <s v="Si"/>
    <s v="Si"/>
    <s v="Si"/>
    <x v="0"/>
    <s v="Ana Libia Garzón Bohórquez"/>
    <s v="Profesional Grado 3"/>
    <s v="Cerrada efectiva, considerando que en el pasado informe de seguimiento realizado por la Oficina de Control Interno, radicado OCI-MEM23-0059 de fecha 23/02/2023 la presente acción se calificó como cumplida y teniendo en cuenta que no fue una acción derivada de una observación, además, no se evidenciaron incumplimientos o hallazgos por causas similares a las detectadas en la presente acción en auditorías internas y efectuadas por  entes externos de control durante el periodo evaluado."/>
    <s v="Ninguna"/>
  </r>
  <r>
    <x v="5"/>
    <d v="2021-09-23T00:00:00"/>
    <s v="GDI-MEM21-0683"/>
    <s v="Informe Arqueo Caja Menor GDI"/>
    <s v="Informe Arqueo Caja Menor GDI"/>
    <s v="Tercera línea de defensa – Oficina de Control Interno."/>
    <s v="Oficina de Control Interno"/>
    <d v="2021-11-30T00:00:00"/>
    <s v="Gestión Financiera"/>
    <s v="Gerente Financiero_x000a__x000a_(Subgerente de Gestión del Suelo - Ejecuta)"/>
    <s v="Gerencia Ejecutiva PLMB"/>
    <n v="6"/>
    <s v="Se observó que en el Procedimiento Caja Menor – Código GF-BR-015 Versión 3 del 03/01/2019, a fecha del 21/07/2021, en los numerales “3. Documentos” y “6. Generalidades”, se hace referencia a normas que están sin efecto jurídico, como lo son el Decreto Distrital 61 del 14 de febrero del 2007, el cual fue derogado por el Artículo 1028 del Decreto 192 de 2021 de la alcaldesa Mayor de Bogotá. D.C., expedido y publicado el 2 de junio de 2021; y la Resolución SDH – 226 del 8/10/2014, la cual fue derogada con la Resolución SDH 191 del 22/09/20179"/>
    <s v="5P"/>
    <s v="No se registró"/>
    <s v="Posterior a la expedición del Procedimiento Caja Menor – Código GF-BR-015 Versión 3 del 03/01/2019, se ha presentado cambios normativos ."/>
    <n v="1"/>
    <s v="Acción Correctiva"/>
    <s v="Actualización del Procedimiento Caja Menor – Código GF-BR-015 y publicación en el SIG"/>
    <s v="Actualizar el Procedimiento Caja Menor – Código GF-BR-015"/>
    <s v="No se registró"/>
    <s v="No se registró"/>
    <d v="2021-09-28T00:00:00"/>
    <d v="2021-10-31T00:00:00"/>
    <s v="Responsable Caja Menor"/>
    <s v="No aplica"/>
    <s v="No aplica"/>
    <s v="No aplica"/>
    <e v="#REF!"/>
    <e v="#REF!"/>
    <m/>
    <m/>
    <m/>
    <m/>
    <m/>
    <s v="No aplica"/>
    <s v="No aplica"/>
    <s v="No aplica"/>
    <s v="No aplica"/>
    <s v="No aplica"/>
    <s v="No aplica"/>
    <s v="No aplica"/>
    <s v="No aplica"/>
    <s v="No aplica"/>
    <s v="No aplica"/>
    <s v="No se registró"/>
    <s v="No se registró"/>
    <n v="2"/>
    <s v="OCI-MEM22-0085"/>
    <s v="07/07/2022."/>
    <s v="Si"/>
    <s v="Si"/>
    <s v="Si"/>
    <x v="0"/>
    <s v="Ana Libia Garzón Bohórquez"/>
    <s v="Profesional Grado 3"/>
    <s v="Cerrada Efectiva. Consultada la base de datos denominada &quot;Control de cheques gerencia PLMB&quot;, con registros consecutivos del 1 al 925 realizados desde 15/06/2022 al 29/09/2023 y clasificados en &quot;Entregados, Anulados, En custodia y Por Reclamar&quot; se observó que el control de la entrega de los Cheques de Gerencia correspondientes a compra de predios o pago de compensaciones, estan a cargo el proceso de Tesorería de la EMB, verificada la columna &quot;w&quot; se constató que el registro corresponde a servidores de la Gerencia Financiera, comparados con los registros de entrega se observó: _x000a_1. Cheque No. 5484011 entregado ok. Se observa que fueron emitidos los cheques numeros 5484010 y 5484012 del mismo predio pero no registra estado de entrega, anulación o en custodia._x000a_9. Cheque No 0365035 entregado ok._x000a_93. Cheque No. 0815004 entregado ok._x000a_99. Cheque No 8462006 entregado ok._x000a_204. Cheque No 1605010 entregado ok- pago impuesto igual valor._x000a_310. Cheque No 1938001 registra pagos ENEL por diferente valor._x000a_387. Cheque No 026231 entregado ok._x000a_428. Cheque No 8843003 entregado ok._x000a_545. Cheque No 027102 entregado ok._x000a_772. Cheque No 027700 entregado ok._x000a_820. Cheque No 028282 registra pago AFC por igual valor._x000a_825. Cheque No 028285 entregado ok._x000a_903. Cheque No 028979 entregado ok._x000a_904. Cheque No 028980 registra pago compensación EAAB igual valor._x000a_Se concluye que las medidas de control implementadas son eficaces, dado que de catorce (14) registros revisados, trece (13) cheques son entregados por servidores de la Gerencia Financiera. Se recomienda incluir en los lineamientos de operación los aspectos relacionados con el seguimiento a loc cheque expedidos y no entregados como se observo en el registo No. 1."/>
    <s v="Ninguna"/>
  </r>
  <r>
    <x v="6"/>
    <d v="2021-09-29T00:00:00"/>
    <s v="GAF-MEM21-0495"/>
    <s v="Austeridad en el Gasto correspondiente al segundo trimestre de 2021"/>
    <s v="Austeridad en el Gasto correspondiente al segundo trimestre de 2021"/>
    <s v="Tercera línea de defensa – Oficina de Control Interno."/>
    <s v="Oficina de Control Interno"/>
    <d v="2021-09-17T00:00:00"/>
    <s v="Gestión Administrativa y Logística / Gestión Financiera / Talento Humano"/>
    <s v="Gerente Administrativa y Financiera"/>
    <s v="Gerencia Administrativa y de Abastecimiento"/>
    <n v="1"/>
    <s v="Se informó que “No ha sido necesaria la transmisión del conocimiento adquirido a los compañeros del área”, sin embargo, esto va en contravía de lo estipulado en el artículo 7 del Decreto 492 de 2019 que señala “(…) los servidores públicos que asistan a cursos de capacitación deberán trasmitir el conocimiento adquirido al personal del área donde desempeñan sus labores, en aras de difundir el conocimiento en beneficio de los objetivos institucionales”, aspecto que ha sido reiterativo en los informes de seguimiento previos."/>
    <s v="5P"/>
    <s v="No se registró"/>
    <s v="Falla en el seguimiento al culminar las capacitaciones incluidas en el PIC, en el cual no se gestiono la verificación, difusión y gestión el conocimiento adquirido a los otros servidores de la EMB."/>
    <n v="1"/>
    <s v="Acción de Mejora"/>
    <s v="El servidor capacitado en habilidades tecnicas, de cursos no trasversales ofrecidos por DASCD DAFP, deberan desplegar algunas de las estrategias contempladas , a fin de difundir y gestionar el conocimiento adquirido a los servidores de la EMB dentro de el mes siguiente a culminar la capacitacion"/>
    <s v="Puede ser cualquiera de los siguientes producros:_x000a_1. Generacion y socializacion de buenas practicas codigo PE-FR- 011._x000a_2. Entrega del conocimiento PE- FR-008._x000a_3. Socializar el material didactico a travez de correo electronico ._x000a_De lo anterior el servidor debe entregar evidencia a la GAF- Talento Humano para el registro correspondiente."/>
    <s v="No se registró"/>
    <s v="No se registró"/>
    <s v="01/10/20_x000a_21"/>
    <d v="2021-12-31T00:00:00"/>
    <s v="Gloria Patricia Castaño Echeverry"/>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efectiva, considerando que en el pasado informe de seguimiento realizado por la Oficina de Control Interno, radicado OCI-MEM23-0059 de fecha 23/02/2023 la presente acción se calificó como cumplida y teniendo en cuenta que no fue una acción derivada de una observación, además, no se evidenciaron incumplimientos o hallazgos por causas similares a las detectadas en la presente acción en auditorías internas y efectuadas por  entes externos de control durante el periodo evaluado."/>
    <s v="Ninguna"/>
  </r>
  <r>
    <x v="6"/>
    <d v="2021-09-29T00:00:00"/>
    <s v="GAF-MEM21-0495"/>
    <s v="Austeridad en el Gasto correspondiente al segundo trimestre de 2021"/>
    <s v="Austeridad en el Gasto correspondiente al segundo trimestre de 2021"/>
    <s v="Tercera línea de defensa – Oficina de Control Interno."/>
    <s v="Oficina de Control Interno"/>
    <d v="2021-09-17T00:00:00"/>
    <s v="Gestión Administrativa y Logística / Gestión Financiera / Talento Humano"/>
    <s v="Gerente Administrativa y Financiera"/>
    <s v="Gerencia Financiera"/>
    <n v="2"/>
    <s v="“Revisar, analizar y ajustar los saldos de las cuentas del grupo 5 “Gastos” que se encuentran con naturaleza contraria, con el fin de dar cumplimiento a lo dispuesto en el catálogo general de cuentas para empresas que no Cotizan en el mercado de valores, y que no captan ni_x000a_administran ahorro del público de la Contaduría General de la Nación”"/>
    <s v="5P"/>
    <s v="No se registró"/>
    <s v="Porque el registro contable de beneficios a corto plazo originados por la liquidación de contratos se realiza de acuerdo con la parametrización establecida en el módulo de nómina del ERP-ZBOX."/>
    <n v="1"/>
    <s v="Acción Correctiva"/>
    <s v="Incluir en el formato GF-SGC-FR-009 lista de verificación del cierre contable la actividad: Verificación saldos cuentas contables con_x000a_naturaleza contraria por tercero."/>
    <s v="GF-SGC-FR-009 Formato para lista de verificación de cierre contable - Versión 04"/>
    <s v="No se registró"/>
    <s v="No se registró"/>
    <d v="2021-09-28T00:00:00"/>
    <d v="2021-11-30T00:00:00"/>
    <s v="GAF/ Líder del Proceso Gestión Contable"/>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inefectiva. PM 79, conformada por 05 acciones, respecto a:_x000a_Acciones No. 3 y 5 &quot;Modificar la Resolución EMB 1007 de 2021, por medio de la cual se crea el Comité de Gestión Predial y Reasentamiento y el  Reglamento interno&quot; y &quot;Socializar, a todas las partes interesadas, la resolución...&quot;, para lo cual se revisaron los soportes de las sesiones numeros 34 a 37 del GPRE, donde observó que no se aportan los formatos formato AP-FR-059 lista de chequeo de casos presentados ante el comité GPRE _V.01 aprobado desde diciembre de 2022. Además, lo anterior fue evidenciado en el informe de auditoría realizada al proceso de Gestión de Adquisición Predial en la presente vigencia._x000a__x000a_Pese a que las acciones se cumplieron, no eliminó en su totalidad la causa raíz de la situación identificada, por lo cual se requiere la formulación de un nuevo plan de mejoramiento. "/>
    <s v="Ninguna"/>
  </r>
  <r>
    <x v="6"/>
    <d v="2021-09-29T00:00:00"/>
    <s v="GAF-MEM21-0495"/>
    <s v="Austeridad en el Gasto correspondiente al segundo trimestre de 2021"/>
    <s v="Austeridad en el Gasto correspondiente al segundo trimestre de 2021"/>
    <s v="Tercera línea de defensa – Oficina de Control Interno."/>
    <s v="Oficina de Control Interno"/>
    <d v="2021-09-17T00:00:00"/>
    <s v="Gestión Administrativa y Logística / Gestión Financiera / Talento Humano"/>
    <s v="Gerente Administrativa y Financiera"/>
    <s v="Gerencia Financiera"/>
    <n v="3"/>
    <s v="“Revisar, analizar y determinar la viabilidad de la reclasificación del saldo de la cuenta 510803“CAPACITACIÓN, BIENENSTAR SOCIAL Y ESTIMULOS” a la cuenta gastos médicos y drogas con el fin de dar cumplimiento a lo dispuesto en el numeral 3.1 “Identificación de factores de riesgo” del procedimiento para la evaluación del control interno contable, incorporado por la Resolución 193 de 2016 de la Contaduría General de la Nación. Adicionalmente, en la matriz de riesgos publicada en el SIG de la entidad, no se evidenció identificación del riesgo asociado a la con la utilización inadecuada de cuentas y subcuentas en la clasificación y registro de las transacciones económicas de la entidad, por lo tanto, se recomienda evaluar la pertinencia de su identificación, valoración y control por parte de los responsables del proceso de Gestión_x000a_Financiera”"/>
    <s v="5P"/>
    <s v="No se registró"/>
    <s v="Porque no se evaluó en el plan de cuentas una cuenta que encajara al concepto de la transacción."/>
    <n v="1"/>
    <s v="Acción Correctiva"/>
    <s v="Reclasificar el saldo de cuenta contable 510803 Capacitación, bienestar social y estímulos a la cuenta 510204 Gastos médicos y drogas"/>
    <s v="Nota de Contabilidad con el ajuste correspondiente a la reclasificación"/>
    <s v="No se registró"/>
    <s v="No se registró"/>
    <d v="2021-09-28T00:00:00"/>
    <d v="2021-10-31T00:00:00"/>
    <s v="GAF/ Líder del Proceso Gestión Contable"/>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inefectiva. PM 79, conformada por 05 acciones, respecto a:_x000a_Acciones No. 3 y 5 &quot;Modificar la Resolución EMB 1007 de 2021, por medio de la cual se crea el Comité de Gestión Predial y Reasentamiento y el  Reglamento interno&quot; y &quot;Socializar, a todas las partes interesadas, la resolución...&quot;, para lo cual se revisaron los soportes de las sesiones numeros 34 a 37 del GPRE, donde observó que no se aportan los formatos formato AP-FR-059 lista de chequeo de casos presentados ante el comité GPRE _V.01 aprobado desde diciembre de 2022. Además, lo anterior fue evidenciado en el informe de auditoría realizada al proceso de Gestión de Adquisición Predial en la presente vigencia._x000a__x000a_Pese a que las acciones se cumplieron, no eliminó en su totalidad la causa raíz de la situación identificada, por lo cual se requiere la formulación de un nuevo plan de mejoramiento. "/>
    <s v="Ninguna"/>
  </r>
  <r>
    <x v="6"/>
    <d v="2021-09-29T00:00:00"/>
    <s v="GAF-MEM21-0495"/>
    <s v="Austeridad en el Gasto correspondiente al segundo trimestre de 2021"/>
    <s v="Austeridad en el Gasto correspondiente al segundo trimestre de 2021"/>
    <s v="Tercera línea de defensa – Oficina de Control Interno."/>
    <s v="Oficina de Control Interno"/>
    <d v="2021-09-17T00:00:00"/>
    <s v="Gestión Administrativa y Logística / Gestión Financiera / Talento Humano"/>
    <s v="Gerente Administrativa y Financiera"/>
    <s v="Gerencia Financiera"/>
    <n v="3"/>
    <s v="“Revisar, analizar y determinar la viabilidad de la reclasificación del saldo de la cuenta 510803“CAPACITACIÓN, BIENENSTAR SOCIAL Y ESTIMULOS” a la cuenta gastos médicos y drogas con el fin de dar cumplimiento a lo dispuesto en el numeral 3.1 “Identificación de factores de riesgo” del procedimiento para la evaluación del control interno contable, incorporado por la Resolución 193 de 2016 de la Contaduría General de la Nación. Adicionalmente, en la matriz de riesgos publicada en el SIG de la entidad, no se evidenció identificación del riesgo asociado a la con la utilización inadecuada de cuentas y subcuentas en la clasificación y registro de las transacciones económicas de la entidad, por lo tanto, se recomienda evaluar la pertinencia de su identificación, valoración y control por parte de los responsables del proceso de Gestión_x000a_Financiera”"/>
    <s v="5P"/>
    <s v="No se registró"/>
    <s v="Porque no se evaluó en el plan de cuentas una cuenta que encajara al concepto de la transacción."/>
    <n v="2"/>
    <s v="Acción Correctiva"/>
    <s v="Incorporar en la matriz de riesgo de la Gestión Financiera el riesgo: Utilización inadecuada de_x000a_cuentas y subcuentas."/>
    <s v="GF- Matriz de Riesgos Gestión Financiera"/>
    <s v="No se registró"/>
    <s v="No se registró"/>
    <d v="2021-09-28T00:00:00"/>
    <d v="2021-12-31T00:00:00"/>
    <s v="GAF/ Líder del Proceso Gestión Contable"/>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inefectiva. PM 79, conformada por 05 acciones, respecto a:_x000a_Acciones No. 3 y 5 &quot;Modificar la Resolución EMB 1007 de 2021, por medio de la cual se crea el Comité de Gestión Predial y Reasentamiento y el  Reglamento interno&quot; y &quot;Socializar, a todas las partes interesadas, la resolución...&quot;, para lo cual se revisaron los soportes de las sesiones numeros 34 a 37 del GPRE, donde observó que no se aportan los formatos formato AP-FR-059 lista de chequeo de casos presentados ante el comité GPRE _V.01 aprobado desde diciembre de 2022. Además, lo anterior fue evidenciado en el informe de auditoría realizada al proceso de Gestión de Adquisición Predial en la presente vigencia._x000a__x000a_Pese a que las acciones se cumplieron, no eliminó en su totalidad la causa raíz de la situación identificada, por lo cual se requiere la formulación de un nuevo plan de mejoramiento. "/>
    <s v="Ninguna"/>
  </r>
  <r>
    <x v="7"/>
    <d v="2021-10-05T00:00:00"/>
    <s v="OAPI-MEM21-0064"/>
    <s v="Seguimiento_x000a_Proyectos de Inversión Plan de Desarrollo 2020-2024"/>
    <s v="Seguimiento_x000a_Proyectos de Inversión Plan de Desarrollo 2020-2024"/>
    <s v="Tercera línea de defensa – Oficina de Control Interno."/>
    <s v="Oficina de Control Interno"/>
    <d v="2022-09-20T00:00:00"/>
    <s v="Planeación Estratégica"/>
    <s v="Jefe Oficina Asesora de Planeación"/>
    <s v="Oficina Asesora de Planeación"/>
    <n v="1"/>
    <s v="“Se evidenciaron oportunidades de mejora en el formato control de cambios de las fichas EBI-D código: PE-FR-001, del proyecto 7501, ya que se estableció como versión final al cierre de segundo trimestre de 2021 la versión 83 del 14/07/2021, pero en la nota 2 del mismo menciona que “Las versiones de Ficha con fecha de julio y/o agosto de 2021 obedecen a las actualizaciones derivadas del seguimiento del segundo semestre de la vigencia en lo que respecta al avance de los proyectos de inversión.”. (Subraya propia)&quot; (* cabe aclarar que se trata de una oportunidad de mejora, que se aplicará al proyecto 7501)"/>
    <s v="5P"/>
    <s v="No se registró"/>
    <s v="Debido a un error de digitación, en el formato de control de cambios de ficha EBI-D código: PE-FR-001, del proyecto 7501, se transcribió la palabra semestre, siendo lo correcto la palabra trimestre."/>
    <n v="1"/>
    <s v="Acción de Mejora"/>
    <s v="Realizar la actualización del formato de control de cambios de la ficha de los proyectos de inversión 7501, 7519, 7518 con la corrección del término que presentó el error de digitación."/>
    <s v="Formato de control de cambios actualizado en la nota número 2, para la ficha de los proyectos de inversión 7501, 7519,7518)"/>
    <s v="No se registró"/>
    <s v="No se registró"/>
    <d v="2021-10-04T00:00:00"/>
    <d v="2021-12-31T00:00:00"/>
    <s v="Claudia Vela"/>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De una muestra de diez (10) servidores que ingresaron durante el primer semestre de 2023 a la EMB, se observó el reconocimiento de la prima técinica mediante acto administrativo de manera oportuna al primer pago de la nómina con aprobación de la GAA, por lo anterior y teniendo en cuenta que no se evidenciaron hallazgos en otras auditorías internas y externas por causas similares, se evalua la presente acción como cerrada efectiva. Se recomienda actualizar el artículo 2 de la resolución interna No. 148 por la cual se reglamenta el procedimiento para el reconocimiento de la prima técnica para los servidores públicos de la EMB, toda vez que los actos administrativos actualmente son firmados por la GAA. "/>
    <s v="Ninguna"/>
  </r>
  <r>
    <x v="7"/>
    <d v="2021-10-05T00:00:00"/>
    <s v="OAPI-MEM21-0064"/>
    <s v="Seguimiento_x000a_Proyectos de Inversión Plan de Desarrollo 2020-2024"/>
    <s v="Seguimiento_x000a_Proyectos de Inversión Plan de Desarrollo 2020-2024"/>
    <s v="Tercera línea de defensa – Oficina de Control Interno."/>
    <s v="Oficina de Control Interno"/>
    <d v="2022-09-20T00:00:00"/>
    <s v="Planeación Estratégica"/>
    <s v="Jefe Oficina Asesora de Planeación"/>
    <s v="Oficina Asesora de Planeación"/>
    <n v="1"/>
    <s v="“Se evidenciaron oportunidades de mejora en el formato control de cambios de las fichas EBI-D código: PE-FR-001, del proyecto 7519, ya que, se estableció como versión final al cierre de segundo trimestre de 2021 la versión 35 del 14/07/2021, pero en la nota 2 del mismo menciona que “Las versiones de Ficha con fecha de julio y/o agosto de 2021 obedecen a las actualizaciones derivadas del seguimiento del segundo semestre de la vigencia en lo que respecta al avance de los proyectos de inversión.” (Subraya propia) (* cabe aclarar que se trata de una oportunidad de mejora, que se aplicará al proyecto 7519)"/>
    <s v="5P"/>
    <s v="No se registró"/>
    <s v="Debido a un error de digitación, en el formato de control de cambios de la ficha EBI-D código: PE-FR-001, del proyecto 7519, se transcribió la palabra semestre, siendo lo correcto la palabra trimestre."/>
    <n v="2"/>
    <s v="Acción de Mejora"/>
    <s v="Realizar la actualización del formato de control de cambios de la ficha de los proyectos de inversión 7501, 7519, 7518 con la corrección del término que presentó el error de digitación."/>
    <s v="Formato de control de cambios actualizado en la nota número 2, para la ficha de los proyectos de inversión 7501, 7519,7518)"/>
    <s v="No se registró"/>
    <s v="No se registró"/>
    <d v="2021-10-04T00:00:00"/>
    <d v="2021-12-31T00:00:00"/>
    <s v="Claudia Vela"/>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inefectiva. PM 81, conformado por (05) acciones, respecto a la acción No. 2 &quot;Diseñar un cuadro control de los gerentes públicos de la Empresa para establecer los plazos máximos de concertación de los Acuerdos de Gestión, en función de la fecha de ingreso o posesión de cada uno, con el fin de emitir las alertas correspondientes.&quot; fue evaluada como cumplida. Al respecto la OCI entregó Informe Final Auditoría del proceso de Gestión de Proyectos de Desarrollo Inmobiliario y Urbanistico con radicado OCI-MEN23-0186 del 24/08/2023, donde se identificó observación en relación con que un (1) directivo no ha suscrito el acuerdo de gestión para la vigencia 2023, además no se realizó seguimiento al acuerdo de un (1) directivo._x000a__x000a_Pese a que se cumplió la acción, esta no eliminó en su totalidad la causa raíz de la situación identificada, por lo cual se requiere la formulación de un nuevo plan de mejoramiento. "/>
    <s v="Ninguna"/>
  </r>
  <r>
    <x v="8"/>
    <d v="2021-10-12T00:00:00"/>
    <s v="GE-MEM21-0001"/>
    <s v="Auditoría al Proceso de Planeación de Proyectos"/>
    <s v="Auditoría al Proceso de Planeación de Proyectos"/>
    <s v="Tercera línea de defensa – Oficina de Control Interno."/>
    <s v="Oficina de Control Interno"/>
    <d v="2021-09-16T00:00:00"/>
    <s v="Planeación de Proyectos"/>
    <s v="Gerente Ejeutivo de la PLMB"/>
    <s v="Gerencia de Ingeniería y Planeación de Proyectos Férreos"/>
    <n v="1"/>
    <s v="Oportunidad de mejorar los controles al cumplimiento de lo pactado contractualmente en materia de cobertura de riesgos, en aplicación de las disposiciones en materia de supervisión contenidas en el numeral 227 del título 3.6 del Manual de Supervisión e Interventoría (GC-MN-003) versión 1"/>
    <s v="5P"/>
    <s v="No se registró"/>
    <s v="Dentro de los informes de supervisión se realizó principalmente seguimiento a las obligaciones de contratistas, expresadas en la Cláusula de obligaciones, pero no se realizó seguimiento en todos los meses a esta obligación que estaba contenida en otra cláusula."/>
    <n v="3"/>
    <s v="Acción de Mejora"/>
    <s v="Formular e implementar una matriz de seguimiento con las obligaciones plasmadas en todas las clausulas del convenio o contrato y además de los apéndices técnicos, lo cual permita verificar y hacer seguimiento a las actividades realizadas por el contratista o entidad pública y su cumplimineto conforme a lo establecido en el contrato o el convenio interadministrativo."/>
    <s v="Matriz de seguimiento con las obligaciones plasmadas en todas las clausulas del convenio o contrato y además de los apéndices técnicos."/>
    <s v="No se registró"/>
    <s v="No se registró"/>
    <d v="2021-10-13T00:00:00"/>
    <d v="2021-12-31T00:00:00"/>
    <s v="Gerencia de Ingeniería y Planeación de Proyectos Férreos"/>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inefectiva al evidenciar que continua el incumplimiento del procedimiento para la entrega del puesto de trabajo con código TH-PR-013, debido a que no se observó la actualización de la hoja de vida, declaración juramentada de bienes y rentas en el SIDEAP y el acta de entrega de cargo. Se recomienda fortalecer los puntos de control en el procedimiento y realizar verificaciones periodicas a fin de indentificar incumplimientos que puedan ser subsanados oportunamente. "/>
    <s v="Ninguna"/>
  </r>
  <r>
    <x v="8"/>
    <d v="2021-10-12T00:00:00"/>
    <s v="GE-MEM21-0001"/>
    <s v="Auditoría al Proceso de Planeación de Proyectos"/>
    <s v="Auditoría al Proceso de Planeación de Proyectos"/>
    <s v="Tercera línea de defensa – Oficina de Control Interno."/>
    <s v="Oficina de Control Interno"/>
    <d v="2021-09-16T00:00:00"/>
    <s v="Planeación de Proyectos"/>
    <s v="Gerente Ejeutivo de la PLMB"/>
    <s v="Gerencia de Ingeniería y Planeación de Proyectos Férreos"/>
    <n v="2"/>
    <s v="Documentar un producto en un informe de supervisión, que no se encuentra ni el en clausulado del convenio, ni en el anexo a este, ni en los otrosíes que lo modificaron, se presenta una exposición al riesgo de modificación de los entregables pactados en la cláusula segunda del convenio, así como en el numeral 4 del anexo 1 de este."/>
    <s v="5P"/>
    <s v="No se registró"/>
    <s v="Se incluyó información en informes de supervisión que era adicional al alcance del convenio y que no era objeto de revisión, sin que esto hubiera significado un riesgo de modificación del alcance."/>
    <n v="1"/>
    <s v="Acción de Mejora"/>
    <s v="Implementar un procedimiento de revisión y aprobación de los entregables o productos generados dentro del proceso de Planeación Integral de Proyectos Férreos, para garantizar el cumplimiento del alcance cada uno de los documentos presentados con respecto a lo solicitado en los contratos o convenios."/>
    <s v="Procedimiento de revisión y aprobación de los entregables o productos generados dentro del proceso de Planeación Integral de Proyectos Férreos."/>
    <s v="No se registró"/>
    <s v="No se registró"/>
    <d v="2021-10-13T00:00:00"/>
    <d v="2022-01-31T00:00:00"/>
    <s v="Gerencia de Ingeniería y Planeación de Proyectos Férreos"/>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Cerrada inefectiva al evidenciar que continua el incumplimiento del procedimiento para la entrega del puesto de trabajo con código TH-PR-013, debido a que no se observó la actualización de la hoja de vida, declaración juramentada de bienes y rentas en el SIDEAP y el acta de entrega de cargo. Se recomienda fortalecer los puntos de control en el procedimiento y realizar verificaciones periodicas a fin de indentificar incumplimientos que puedan ser subsanados oportunamente. _x000a__x000a_Pese a que se cumplió la acción, esta no eliminó en su totalidad la causa raíz de la situación identificada, por lo cual se requiere la formulación de un nuevo plan de mejoramiento. "/>
    <s v="Ninguna"/>
  </r>
  <r>
    <x v="8"/>
    <d v="2021-10-12T00:00:00"/>
    <s v="GE-MEM21-0001"/>
    <s v="Auditoría al Proceso de Planeación de Proyectos"/>
    <s v="Auditoría al Proceso de Planeación de Proyectos"/>
    <s v="Tercera línea de defensa – Oficina de Control Interno."/>
    <s v="Oficina de Control Interno"/>
    <d v="2021-09-16T00:00:00"/>
    <s v="Planeación de Proyectos"/>
    <s v="Gerente Ejeutivo de la PLMB"/>
    <s v="Gerencia de Ingeniería y Planeación de Proyectos Férreos"/>
    <n v="3"/>
    <s v="Necesidad de fortalecer el cumplimiento de lo dispuesto en las políticas de operación No. 2 y 11 del procedimiento creación, modificación o retiro de documentos del SIG código GD-PR-001 de la versión 5 de este, vigente hasta el 19/03/2021 y políticas de operación No. 2 y 12 versión 7 vigente a 30/06/2021."/>
    <s v="5P"/>
    <s v="No se registró"/>
    <s v="No se implementó el nuevo formato de informe de supervisión en el desarrollo del convenio, al no identificar que esté era también aplicable según la actualización del documento en el SIG."/>
    <n v="1"/>
    <s v="Acción de Mejora"/>
    <s v="Enviar un memorando al equipo del área de la Gerencia de Ingeniería y Planeación de Proyectos Férreos, a fin de los profesionales actuales y nuevos tengan conocimiento de los procedimientos y/o documentos del SIG de la EMB para supervisión, garantizando así la implementación de los formatos y procedimientos vigentes en los contratos o convenios que se encuentren en ejecución."/>
    <s v="Memorando al equipo del área, a fin de los profesionales actuales y nuevos tengan conocimiento de los procedimientos y/o documentos del SIG de la EMB para supervisión."/>
    <s v="No se registró"/>
    <s v="No se registró"/>
    <d v="2021-10-13T00:00:00"/>
    <d v="2021-12-31T00:00:00"/>
    <s v="Gerencia de Ingeniería y Planeación de Proyectos Férreos"/>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Una vez revisado el  Plan Estratégico de Tecnologías de la Información -PETI de la vigencia 2023 publicado el 31 de enero de la misma vigencia, se identificó que se realizó la clasificación de las iniciativas PETI en el apartado análisis financiero, en el cual se detalla que: &quot;Actualmente la OTI no cuenta con recursos de transformación, el presupuesto está segmentado en inversión y funcionamiento&quot;, Se recomienda  incluir el  tablero de indicadores que permita medir el cumplimiento y/o avance de las acciones planificadas durante la vigencia."/>
    <s v="Ninguna"/>
  </r>
  <r>
    <x v="8"/>
    <d v="2021-10-12T00:00:00"/>
    <s v="GE-MEM21-0001"/>
    <s v="Auditoría al Proceso de Planeación de Proyectos"/>
    <s v="Auditoría al Proceso de Planeación de Proyectos"/>
    <s v="Tercera línea de defensa – Oficina de Control Interno."/>
    <s v="Oficina de Control Interno"/>
    <d v="2021-09-16T00:00:00"/>
    <s v="Planeación de Proyectos"/>
    <s v="Gerente Ejeutivo de la PLMB"/>
    <s v="Gerencia de Ingeniería y Planeación de Proyectos Férreos"/>
    <n v="4"/>
    <s v="Debilidad en el cumplimiento de lo pactado en el numeral 330 de la sección 3.3 de la cláusula tercera del contrato interadministrativo debido a que la fecha de radicación el cronograma general fue el 06/05/2021, excediendo los diez (10) días hábiles siguientes a la firma del acta de inicio, la cual se fechó el 20/04/2021, es decir, el plazo de radicación era el 04/05/2021."/>
    <s v="5P"/>
    <s v="No se registró"/>
    <s v="Se presentan diferencias entre las fechas en que el contratista remite documento oficial y la fecha que queda registrada en radicación de la Empresa Metro de Bogotá, generando inconsistencias en el seguimiento de ciertas obligaciones en los informes de supervisión."/>
    <n v="1"/>
    <s v="Acción Correctiva"/>
    <s v="Realizar un alcance al informe de supervisión en mención reportando la fecha y número de radicado de entrega del contratista y la fecha y radicado de recibo en la EMB, para reportar los datos en caso de que se presenten diferencias."/>
    <s v="Alcance al informe de supervisión No 1 del Contrato interadministrativo 136 de 2021"/>
    <s v="No se registró"/>
    <s v="No se registró"/>
    <d v="2021-10-13T00:00:00"/>
    <d v="2021-11-15T00:00:00"/>
    <s v="Gerencia de Ingeniería y Planeación de Proyectos Férreos"/>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observó en el Plan Estratégico de Técnologias de Información GT-DR-001 código versión 02 con fecha de aprobación 31/01/2023,  texto &quot;(...) trabajo realizado en el último año&quot; tal como se indicó en la descripción de la acción. No obstante, el equipo auditor recomienda en proximas actualizaciones del PETI &quot;Incluir en el documento detalle del trabajo realizado en el último año&quot;, y que de esta forma se de respuesta integraal de lo indicado en el numeral 7.9.1 del capítulo 7.9. “Sesión 19: Construir el PETI” de la Guía para la Construcción del PETI de julio de 2019 del MinTIC."/>
    <s v="Ninguna"/>
  </r>
  <r>
    <x v="8"/>
    <d v="2021-10-12T00:00:00"/>
    <s v="GE-MEM21-0001"/>
    <s v="Auditoría al Proceso de Planeación de Proyectos"/>
    <s v="Auditoría al Proceso de Planeación de Proyectos"/>
    <s v="Tercera línea de defensa – Oficina de Control Interno."/>
    <s v="Oficina de Control Interno"/>
    <d v="2021-09-16T00:00:00"/>
    <s v="Planeación de Proyectos"/>
    <s v="Gerente Ejeutivo de la PLMB"/>
    <s v="Gerencia de Ingeniería y Planeación de Proyectos Férreos"/>
    <n v="4"/>
    <s v="Debilidad en el cumplimiento de lo pactado en el numeral 330 de la sección 3.3 de la cláusula tercera del contrato interadministrativo debido a que la fecha de radicación el cronograma general fue el 06/05/2021, excediendo los diez (10) días hábiles siguientes a la firma del acta de inicio, la cual se fechó el 20/04/2021, es decir, el plazo de radicación era el 04/05/2021."/>
    <s v="5P"/>
    <s v="No se registró"/>
    <s v="Se presentan diferencias entre las fechas en que el contratista remite documento oficial y la fecha que queda registrada en radicación de la Empresa Metro de Bogotá, generando inconsistencias en el seguimiento de ciertas obligaciones en los informes de supervisión."/>
    <n v="2"/>
    <s v="Acción de Mejora"/>
    <s v="Enviar un correo a la Gerencia administrativa y de abastecimiento poniendo en conocimiento los casos en que se ha evidenciado que la fecha de recibo en radicación de la EMB es posterior a la fecha en que fue remitido el documento por correo electrónico por parte del externo, para que se evalué una acción de mejora."/>
    <s v="Correo a la Gerencia administrativa y de abastecimiento poniendo en conocimiento los casos en que se ha evidenciado que la fecha de recibo en radicación de la EMB es posterior a la fecha en que fue remitido el documento por correo electrónico por parte del externo."/>
    <s v="No se registró"/>
    <s v="No se registró"/>
    <d v="2021-10-13T00:00:00"/>
    <d v="2021-11-15T00:00:00"/>
    <s v="Gerencia de Ingeniería y Planeación de Proyectos Férreos"/>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Se observó en el Plan Estratégico de Técnologias de Información GT-DR-001 código versión 02 con fecha de aprobación 31/'01/2023, donde se incuye en el subtitulo &quot;Hoja de ruta iniciativas&quot; indicador para cada una de las iniciativas formuladas, así : a)Estrategia y Gobierno de TI (05), b) Fortalecimiento BIM (03), c) Infraestructura tecnológica (03) y d) Sistemas de Información (03), para un total de 13 indicadores. Ademas cuenta con una nueva versión de la Caracterización del  Proceso código GT-CP-01 versión 02 actualizada con referencia a la medición de los indicadores formulados en el PETI."/>
    <s v="Ninguna"/>
  </r>
  <r>
    <x v="8"/>
    <d v="2021-10-12T00:00:00"/>
    <s v="GE-MEM21-0001"/>
    <s v="Auditoría al Proceso de Planeación de Proyectos"/>
    <s v="Auditoría al Proceso de Planeación de Proyectos"/>
    <s v="Tercera línea de defensa – Oficina de Control Interno."/>
    <s v="Oficina de Control Interno"/>
    <d v="2021-09-16T00:00:00"/>
    <s v="Planeación de Proyectos"/>
    <s v="Gerente Ejeutivo de la PLMB"/>
    <s v="Gerencia de Ingeniería y Planeación de Proyectos Férreos"/>
    <n v="5"/>
    <s v="Necesidad de identificar, valorar y gestionar el riesgo derivado de la estructuración de obligaciones disimiles en los contratos tal como se evidenció, mejorando la efectividad de la articulación de las actividades entre las dependencias de origen y la gerencia de contratación, toda vez que en la matriz de riesgos institucional no se evidencia control que contribuya a mitigar su ocurrencia futura."/>
    <s v="5P"/>
    <s v="No se registró"/>
    <s v="Se presentó una duplicidad."/>
    <n v="1"/>
    <s v="Acción Correctiva"/>
    <s v="Tramitar y suscribir un documento aclaratorio o modificatorio con el contratista para confirmar entre las partes el entendimiento sobre los plazos de la presentación de los informes mensuales."/>
    <s v="Documento aclaratorio o modificatorio con el contratista del Contrato 136 de 2021"/>
    <s v="No se registró"/>
    <s v="No se registró"/>
    <d v="2021-10-13T00:00:00"/>
    <d v="2022-02-28T00:00:00"/>
    <s v="Gerencia de Ingeniería y Planeación de Proyectos Férreos"/>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No aplica"/>
    <x v="2"/>
    <s v="Sergio Bustos_x000a_Andrés Castillo_x000a_Leonardo López"/>
    <s v="Contratista_x000a_Profesional G5_x000a_Profesional G3"/>
    <s v="Se evidenció en el Plan Estratégico de Tecnologías de la Información - PETI el plan de comunicaciones para la difusión de los documento y sus avances, en el apartado &quot;Plan de Comunicaciones del PETI&quot; . Se evalúa como cumplida la presente acción. "/>
    <s v="Ninguna"/>
  </r>
  <r>
    <x v="8"/>
    <d v="2021-10-12T00:00:00"/>
    <s v="GE-MEM21-0001"/>
    <s v="Auditoría al Proceso de Planeación de Proyectos"/>
    <s v="Auditoría al Proceso de Planeación de Proyectos"/>
    <s v="Tercera línea de defensa – Oficina de Control Interno."/>
    <s v="Oficina de Control Interno"/>
    <d v="2021-09-16T00:00:00"/>
    <s v="Planeación de Proyectos"/>
    <s v="Gerente Ejeutivo de la PLMB"/>
    <s v="Gerencia Ejecutiva PLMB"/>
    <n v="6"/>
    <s v="No se formuló plan de mejoramiento interno que permitiera capitalizar las oportunidades de mejora identificadas en el Informe de Auditoría al Proceso Planeación de Proyectos radicado con memorando OCI- MEM20-0085 de 19/10/2020"/>
    <s v="5P"/>
    <s v="No se registró"/>
    <s v="Debilidades en la implementación y ejecución del Procedimiento de Mejora Corporativa establecido por la EMB."/>
    <n v="1"/>
    <s v="Acción de Mejora"/>
    <s v="Reiterar a través de un medio de comunicación de la EMB el “Procedimiento de Mejora Corporativa CÓDIGO: EM-PR-005 VERSIÓN: 05” a fin de que_x000a_todas las dependencias de la entidad conozcan e implementen el procedimiento garantizando así la adecuada formulación de los planes de mejora_x000a_(cuando aplique)."/>
    <s v="Reiterar por un medio de comunicación de la EMB el “Procedimiento de Mejora Corporativa CÓDIGO: EM-PR-005 VERSIÓN: 05” a fin de_x000a_que todas las dependencias de la entidad conozcan e implementen el procedimiento garantizando así la adecuada formulación de_x000a_los planes de mejora (cuando aplique)."/>
    <s v="No se registró"/>
    <s v="No se registró"/>
    <s v="13 de octubre de 2021"/>
    <d v="2021-11-12T00:00:00"/>
    <s v="Gerencia Ejecutiva PLMB"/>
    <s v="No aplica"/>
    <s v="No aplica"/>
    <s v="No aplica"/>
    <e v="#REF!"/>
    <e v="#REF!"/>
    <m/>
    <m/>
    <m/>
    <m/>
    <m/>
    <s v="No aplica"/>
    <s v="No aplica"/>
    <s v="No aplica"/>
    <s v="No aplica"/>
    <s v="No aplica"/>
    <s v="No aplica"/>
    <s v="No aplica"/>
    <s v="No aplica"/>
    <s v="No aplica"/>
    <s v="No aplica"/>
    <s v="No se registró"/>
    <s v="No se registró"/>
    <n v="2"/>
    <s v="OCI-MEM22-0224"/>
    <d v="2022-11-03T00:00:00"/>
    <s v="Si"/>
    <s v="Si"/>
    <s v="Si"/>
    <x v="0"/>
    <s v="Sergio Bustos_x000a_Andrés Castillo_x000a_Leonardo López"/>
    <s v="Contratista_x000a_Profesional G5_x000a_Profesional G3"/>
    <s v="Acción incumplida: El proceso no aportó evidencia del cumplimiento de la acción &quot;Definir y documentar una matriz en la que se pueda verificar la clasificación de los documentos del proceso GT teniendo en cuenta el Marco de Arquitectura Empresarial de MinTIC.&quot;.  Por otro lado, no se observó el Plan Estratégico de Técnologias de Información GT-DR-001 código versión 02 con fecha de aprobación 31/'01/2023, la incorporación o referencia la matriz mencionada."/>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
    <s v="1. Publicación extemporánea en la plataforma SECOP I - se evidenció que no fueron publicados o se cargaron en plataforma SECOP I fuera del término establecido para su publicación."/>
    <s v="5P"/>
    <s v="No se registró"/>
    <s v="Porque los acuerdos para el traslado Anticipado de Redes están sometidos al Régimen Especíal previsto en la Ley 1682 de 2013."/>
    <n v="1"/>
    <s v="Acción Correctiva"/>
    <s v="Solicitud de concepto a la Gerencia Jurídica, sobre el régimen especial a aplicar en la ejecución de los Acuerdos para el traslado Anticipado de Redes y dependencia de la respuesta, se analizará la procedencia de articulación con la Subgerencia Jurídica y Temas Contractuales."/>
    <s v="Solicitud de Concepto y Concepto."/>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2"/>
    <s v="2.Periodicidad en los informes de supervisión toda vez que existe diferencia entre la obligación consignada en la minuta de los Acuerdos Específicos, y la práctica efectiva de los informes de supervisión, toda vez que los informes estos últimos presentan tendencia de emisión bimestral y no bimensual."/>
    <s v="5P"/>
    <s v="No se registró"/>
    <s v="Por que se interpretó y aplicó el significado de bimensual como cada dos meses"/>
    <n v="1"/>
    <s v="Acción de Mejora"/>
    <s v="Socializar al interior de la subgerencia TAR, particularmente a quienes participan en el proceso de_x000a_estructuración de los documentos precontractuales, incorporar la palabra bimestral cuando lo que se pretenda sea la emisión de informes de supervisión cada dos meses."/>
    <s v="Correo electrónico o documento que acredite, la socialización del lineamiento asociado al termino bimestral para la emisión de los informes de supervisión."/>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Durante las vigencias 2022 y 2023 no se han suscritos nuevos Acuerdos Marco con empresas de servicios publicos, así mismo considerando que en el informe de seguimiento realizado por la Oficina de Control Interno, radicado OCI-MEM22-0224 de fecha 03/11/2022 la presente acción se calificó como cumplida y  además, no se evidenciaron incumplimientos o hallazgos por causas similares a las detectadas en la presente acción en auditorías internas y efectuadas por  entes externos de control durante el periodo evaluado. Cerrada efectiva."/>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3"/>
    <s v="3. Actualización de las pólizas luego de suscribir actas de entrega final y recibo a satisfación"/>
    <s v="5P"/>
    <s v="No se registró"/>
    <s v="Actualización de la polizas luego de suscribir actas de entrega final y recibo a satisfación"/>
    <n v="1"/>
    <s v="Acción Preventiva"/>
    <s v="Solicitud de jornada de fortalecimiento a la GRS sobre cobertura y procedencia de modificación de polizas"/>
    <s v="Correo o memorando de Solicitud de jornada_x000a_de fortalecimiento y evidencia de la realización de la jornada."/>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4"/>
    <s v="4. Los memorandos, oficios y/o documentos de los Acuerdos Específicos, no registran consecutivo de radicado"/>
    <s v="5P"/>
    <s v="No se registró"/>
    <s v="Por falta de socialización del uso de la herramienta del SIG"/>
    <n v="1"/>
    <s v="Acción Preventiva"/>
    <s v="Socializar con el grupo que apoya el TAR el procedimiento para el trámite de correspondencia interna y externa, código GD-PR-009 versión 1 y GD-PR-003 Versión 03"/>
    <s v="Correo electrónico y /o documento, mediante la cual se realiza la socialización del procedimiento para el trámite de correspondencia interna y externa, código GDPR-_x000a_009 versión 1, y GD-PR-003 Versión 03."/>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5"/>
    <s v="5.Firma del Acta de inicio de los acuerdos con fecha distinta a la de emisión del documento"/>
    <s v="5P"/>
    <s v="No se registró"/>
    <s v="N/A"/>
    <n v="1"/>
    <s v="Acción Preventiva"/>
    <s v="Firma del Acta de inicio de los acuerdos con fecha distinta a la de emisión del documento."/>
    <s v="Solicitud de Concepto y Concepto."/>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6"/>
    <s v="6.Radicación extemporánea de los informes PMAS."/>
    <s v="5P"/>
    <s v="No se registró"/>
    <s v="Necesitan requerimientos con mayores formalismos."/>
    <n v="1"/>
    <s v="Acción Preventiva"/>
    <s v="Solicitud de Jornadas de Fortalecimiento sobre el ejercicio de la supervisión, apoyo a la supervisión y funcionarios y/o contratistas que intervienen en el proceso de verificación de cumplimiento de las obligaciones del contrato."/>
    <s v="Solicitud de Jornadas de Fortalecimiento o evidencia que acredite su realización."/>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Para la evaluación de la efectividad de la presente acción, se tomó como muestra cinco (5) informes mensuales que corresponden al Plan de Implementación de Medidas de Manejo Ambiental, Social y de Seguridad y Salud en el Trabajo PIMMAS, entregados por la Empresa de Acueducto y Alcantarillado de Bogotá durante la vigencia 2023, que corresponden al  acuerdo marco No. 037 de 2017 suscritos con la EMB con el fin de verificar la oportunidad en la entrega: _x000a_1. Informe mensual cumplimiento PIMMAS - Grupo 3 Informe No. 19 Periodo del 1 al 28 de Febrero de 2023 EAAB, fecha del informe 03/03/2023._x000a_2. Informe mensual cumplimiento PIMMAS - Grupo 3 Informe No. 20 Periodo del 1 al 31 de Marzo de 2023 EAAB, fecha del informe 03/04/2023._x000a_3. Informe mensual cumplimiento PIMMAS - Grupo 3 Informe No. 21 Periodo del 1 al 30 de Abril de 2023 EAAB, fecha del informe 03/05/2023._x000a_4. Informe mensual cumplimiento PIMMAS - Grupo 3 Informe No. 21 Periodo del 1 al 31 de Mayo de 2023 EAAB, fecha del informe 03/06/2023._x000a_5. Informe mensual cumplimiento PIMMAS - Grupo 3 Informe No. 22 Periodo del 1 al 30 de junio de 2023 EAAB, fecha del informe 03/07/2023._x000a_Se evalua como Cerrada Efectiva toda vez que se da cumplimiento con lo establecido en el Anexo Nº 1“LINEAMIENTOS AMBIENTALES, SOCIALES Y SST PARA LOS CONVENIOS DE TRASLADO ANTICIPADO DE REDES-TAR” “ numeral 1.2.1 &quot;(...) Presentar informes mensuales de la gestión ambiental, social y SST, conforme con lo establecido en el Plan de Manejo Ambiental entregado, a los 10 días hábiles del mes siguiente:&quot;, para la muestra seleccionada."/>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7"/>
    <s v="7.No se evidencio aprobación expresa del cronograma"/>
    <s v="5P"/>
    <s v="No se registró"/>
    <s v="Por que no dice “Aprobó” el cronograma expresamente"/>
    <n v="1"/>
    <s v="Acción Preventiva"/>
    <s v="Solicitud de Jornadas de Fortalecimiento sobre el ejercicio de la supervisión, apoyo a la supervisión y funcionarios y/o contratistas que intervienen en el proceso de verificación de cumplimiento de las obligaciones del contrato."/>
    <s v="Solicitud de Jornadas de Fortalecimiento o evidencia que acredite su realización."/>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8"/>
    <s v="9 y 13a. Suscripción del acta de entrega final y recibo a satisfacción fuera del plazo previsto en el Acuerdo Específico."/>
    <s v="5P"/>
    <s v="No se registró"/>
    <s v="* Las externalidades presentadas durante la ejecución del acuerdo impidieron la suscripción del acta dentro del plazo previsto en el contrato. 13A. Porque el proceso de verificación que se debe adelantar previo a la suscripción demanda mayo tiempo."/>
    <n v="1"/>
    <s v="Acción Preventiva"/>
    <s v="Ampliar el plazo de suscripción del acta de entrega final y recibo a satisfacción en los nuevos acuerdos a suscribir."/>
    <s v="Acuerdo Específico"/>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9"/>
    <s v="10. La suspensión del Acuerdo Específico se realizó un día antes de la terminación del Acuerdo; no contar con la palabra extresa “reinicio” en el acta que suscribió el comité coordinador, y actividades durante la suspensión."/>
    <s v="5P"/>
    <s v="No se registró"/>
    <s v="a. La suspensión es procedente máxime cuando el plazo de ejecución del contrato es de 18 días calendario._x000a_b. No dice “Expresamente” la palabra “reinicio”, pese al balance que hace el Comité Coordinador y la fecha fijada de reinicio en el acta de suspensión._x000a_c. Se emite informe de supervisión cobijando el periodo de suspensión"/>
    <n v="1"/>
    <s v="Acción Preventiva"/>
    <s v="A y C. Solicitar a la Subgerencia de Asesoría Jurídica y Gestión Contractual: 1).realización de transferencia de conocimiento sobre el manual de contratación vigente, particularmente sobre la suspensión de contratos y el ejercicio de supervisión durante dicho periodo; 2).analice la pertinencia de la aplicabilidad del manual a los Acuerdos del Traslado Anticipado de Redes por el_x000a_régimen especial que lo regula 3). y a su vez analice la posibilidad de modificar el plazo para la solicitud de suspensiones, teniendo en cuenta la dinámina de las mismas. B. Solicitar a la Subgerencia de Asesoría Jurídica y Gestión Contractual indicación de procedimiento o manual donde se indique la obligatoriedad de la suscripción de actas de reinicio_x000a_en los Acuerdos del TAR."/>
    <s v="A y C.Memorando de solicitud._x000a_B. Memorando de solicitud."/>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0"/>
    <s v="11. Error de digitación en 3 informes de supervisión del Acuerdo Específico No.2 del AM No. 034 de 2017 en el sentido de dejar como fecha de inicio del acuerdo específico, 16 de diciembre de 2020, siendo correcto 17 de diciembre de 2020."/>
    <s v="5P"/>
    <s v="No se registró"/>
    <s v="Se presentó error de digitación en el informe de supervisión"/>
    <n v="1"/>
    <s v="Corrección"/>
    <s v="Remitir memorando a la Subgerencia de Asesoría_x000a_Jurídica y Gestión Contractual, aclarando la fecha de_x000a_inicio en los informes de supervisión."/>
    <s v="Memorando"/>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1"/>
    <s v="12-18-20 y 21a. Verificación de evidencias del cumplimiento de lo pactado en el Anexo 1 del AE2 del AM No. 034 de 2017, anexo No. 1 del AE2 del AM No.036 de 2017, anexo No. 1 del AE1 del AM No.037 de 2017"/>
    <s v="5P"/>
    <s v="No se registró"/>
    <s v="Por debilidades en como se debe verificar el cumplimiento de las obligaciones del contrato desde el componente SST, AMBIENTAL y SOCIAL."/>
    <n v="1"/>
    <s v="Acción Preventiva"/>
    <s v="Solicitud de Jornadas de Fortalecimiento sobre el ejercicio de la supervisión, apoyo a la supervisión y funcionarios y/o contratistas que intervienen en el proceso de verificación de cumplimiento de las obligaciones del contrato."/>
    <s v="Solicitud de Jornadas de Fortalecimiento o evidencia que acredite su realización."/>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1"/>
    <s v="12-18-20 y 21a. Verificación de evidencias del cumplimiento de lo pactado en el Anexo 1 del AE2 del AM No. 034 de 2017, anexo No. 1 del AE2 del AM No.036 de 2017, anexo No. 1 del AE1 del AM No.037 de 2018"/>
    <s v="5P"/>
    <s v="No se registró"/>
    <s v="Por debilidades en como se debe verificar el cumplimiento de las obligaciones del contrato desde el componente SST, AMBIENTAL y SOCIAL."/>
    <n v="2"/>
    <s v="Acción de Mejora"/>
    <s v="Elaborar lista de chequeo con los entregables del Anexo 1 de los Acuerdos Específicos que se encuentren en ejecución y para los Acuerdos Específicos por suscribir"/>
    <s v="Lista de chequeo"/>
    <s v="No se registró"/>
    <s v="No se registró"/>
    <s v="8/10/20_x000a_21"/>
    <d v="2022-09-24T00:00:00"/>
    <s v="Subgerencia_x000a_Ambiental, Social y SST"/>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2"/>
    <s v="13b. Reembolso de los costos asociados a las pólizas"/>
    <s v="5P"/>
    <s v="No se registró"/>
    <s v="b.Es procedente adelantar el reembolso de recursos en virtud de lo establecido en la Ley 1682 de 2013, Cláusula Sexta del Acuerdo Marco No. 035 de 2017 Competencias Generales de reconocimientos de Costos y Gastos:"/>
    <n v="1"/>
    <s v="Acción de Mejora"/>
    <s v="Adjuntar en el acta de liquidación del Acuerdo Específico No.4 de 2020 del Acuerdo Marco No.035 de 2017, acta de comité coordinador que aprobó el valor del Acuerdo, así como la estructura de presupuesto detallada del mismo, para ratificar la procedencia del reconocimento de costos asociados a las pólizas del acuerdo."/>
    <s v="Acta de liquidación junto con sus anexos"/>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3"/>
    <s v="15. Presentación extemporanea de los informes mensuales de avance y no contar con radicados en los informes"/>
    <s v="5P"/>
    <s v="No se registró"/>
    <s v="*Necesitan requerimientos con mayores formalismos._x000a_*Por falta de socialización del uso de la herramienta del SIG"/>
    <n v="1"/>
    <s v="Acción Preventiva"/>
    <s v="Socializar con el grupo que apoya el TAR el procedimiento para el trámite de correspondencia interna y externa, código GD-PR-009 versión 1 y GD-PR-003 Versión 03"/>
    <s v="Correo electrónico y /o documento, mediante la cual se realiza la socialización del procedimiento para el trámite de correspondencia interna y externa, código GDPR-_x000a_009 versión 1, y GD-PR-003 Versión 03."/>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3"/>
    <s v="15. Presentación extemporanea de los informes mensuales de avance y no contar con radicados en los informes"/>
    <s v="5P"/>
    <s v="No se registró"/>
    <s v="*Necesitan requerimientos con mayores formalismos._x000a_*Por falta de socialización del uso de la herramienta del SIG"/>
    <n v="2"/>
    <s v="Acción Preventiva"/>
    <s v="Solicitud de Jornadas de Fortalecimiento sobre el ejercicio de la supervisión, apoyo a la supervisión y funcionarios y/o contratistas que intervienen en el proceso de verificación de cumplimiento de las obligaciones del contrato."/>
    <s v="Solicitud de Jornadas de Fortalecimiento o evidencia que acredite su realización."/>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4"/>
    <s v="16. Se evidenció que tres (3) informes fueron entregados con posterioridad al plazo establecido en el numeral 4 de la cláusula 8 “SUPERVISION Y/O CONTROL DE EJECUCIÓN” del Acuerdo específico No. 2 del AM No. 036 de 2017."/>
    <s v="5P"/>
    <s v="No se registró"/>
    <s v="Necesitan requerimientos con mayores formalismos."/>
    <n v="1"/>
    <s v="Acción Preventiva"/>
    <s v="Solicitud de Jornadas de Fortalecimiento sobre el ejercicio de la supervisión, apoyo a la supervisión y funcionarios y/o contratistas que intervienen en el proceso de verificación de cumplimiento de las obligaciones del contrato."/>
    <s v="Solicitud de Jornadas de Fortalecimiento o evidencia que acredite su realización."/>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5"/>
    <s v="21b. Debilidades en la verificación de evidencias del cumplimiento de lo pactado en el Anexo 1 del AE1 del AM No. 037 de 2017, así como entrega extemporánea de los informes."/>
    <s v="5P"/>
    <s v="No se registró"/>
    <s v="Necesitan requerimientos con mayores formalismos."/>
    <n v="1"/>
    <s v="Acción Preventiva"/>
    <s v="Solicitud de Jornadas de Fortalecimiento sobre el ejercicio de la supervisión, apoyo a la supervisión y funcionarios y/o contratistas que intervienen en el proceso de verificación de cumplimiento de las obligaciones del contrato."/>
    <s v="Solicitud de Jornadas de Fortalecimiento o evidencia que acredite su realización."/>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9"/>
    <d v="2021-10-08T00:00:00"/>
    <s v="TAR-MEM21-0001"/>
    <s v="Auditoría TAR 2021"/>
    <s v="Auditoría TAR 2021"/>
    <s v="Tercera línea de defensa – Oficina de Control Interno."/>
    <s v="Oficina de Control Interno"/>
    <d v="2021-09-24T00:00:00"/>
    <s v="Planeación de Proyectos"/>
    <s v="Gerente Ejeutivo de la PLMB"/>
    <s v="Gerencia Ejecutiva PLMB"/>
    <n v="16"/>
    <s v="22. Actualización de la polizas AE2 AM No.037 de 2021"/>
    <s v="5P"/>
    <s v="No se registró"/>
    <s v="No es procedente la modificación del monto asegurado teniendo en cuenta que es una póliza global."/>
    <n v="1"/>
    <s v="Acción Preventiva"/>
    <s v="Solicitud de jornada de fortalecimiento a la GRS_x000a_sobre cobertura y procedencia de modificación de_x000a_polizas"/>
    <s v="Correo o memorando de Solicitud de jornada_x000a_de fortalecimiento y evidencia de la realización de la jornada."/>
    <s v="No se registró"/>
    <s v="No se registró"/>
    <s v="8/10/20_x000a_21"/>
    <d v="2022-09-24T00:00:00"/>
    <s v="Subgerente para el_x000a_Traslado Anticipado de_x000a_Redes."/>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n las vigencias 2022 y 2023, no se han suscritos nuevos Acuerdos Marco con empresas de servicios publicos. PM 55 conformado por (18) acciones, de la auditoria TAR 2021, se verificó en el SECOP I la información producida de la ejecución de los Acuerdos Marco números 018 con CODENSA, 034 con VANTI, 035 con ETB 036 con Colombia de telecomunicaciones y 037 con la EAAB, (En general estos, les ha sido ajustada las fechas de terminación para en los meses de noviembre y diciembre de 2023), al respecto se encontraron las siguientes situaciones, así: _x000a_a-. Publicación oportuna de documentos en el SECOP._x000a_b-. Publicación periodica de informes de supervisión. AM18, informes supervisión 24, 25 y 26 del AE5, informes supervisión 6 y 7 del AE 6_x000a_c-. Actualización de las pólizas luego de suscribir actas de entrega final y recibo a satisfacción AM18._x000a_d-. Fechas y firma del acta de inicio de los acuerdos marco 18._x000a_e-. Aprobación expresa del cronograma. Sólo se publicado el cronograma AE5_x000a_f-. En caso de suspensión, cargue soportes._x000a_g-. Verificación de evidencias del cumplimiento de lo pactado en el Anexo 1. Se verificaron en las listas de chequeo de inspección ambiental de cada acuerdo._x000a__x000a_Dado que se viene publicando los respectivos documentos en el SECOP, se recomienda continuar con el cargue en la plataforma la totalidad de los documentos producidos en desarrollo de las obligaciones y aquellos que se generen posteriormente."/>
    <s v="Ninguna"/>
  </r>
  <r>
    <x v="10"/>
    <s v="19/11/2021_x000a_22/02/2022"/>
    <s v="OAP-MEM21-0019_x000a_OAP-MEM22-0011"/>
    <s v="Informe de Seguimiento a los Planes de Mejoramiento Interno - Corte 31/08/2021 - PMI 46_PAAC"/>
    <s v="Informe de Seguimiento a los Planes de Mejoramiento Interno - Corte 31/08/2021 - PMI 46_PAAC"/>
    <s v="Tercera línea de defensa – Oficina de Control Interno."/>
    <s v="Oficina de Control Interno"/>
    <d v="2021-11-04T00:00:00"/>
    <s v="Desarrollo Organizacional"/>
    <s v="Jefe Oficina Asesora de Planeación"/>
    <s v="Gerencia Administrativa y de Abastecimiento"/>
    <n v="1"/>
    <s v="Acción 1. Insumo de Mejora 3. PMI No. 46 (Cierre Inefectivo). Se concluye que frente a las reuniones de control social – Construcción de la primera línea del metro de Bogotá con la Consejería ciudadana de la Veeduría Distrital no se evidenció el diligenciamiento de los formatos GD-FR-004 acta de la reunión y GD-FR-005 registro de asistencia, por lo tanto, los compromisos adquiridos en la reunión del 21 de abril de 2020, según Radicados PQRSD-E21-00789 del 23/04/2021 y PQRSD-S21-00636 del 29/04/2021, no están registrados en el formato GD-FR-004 acta de la reunión, en concordancia con lo dispuesto en los numerales 4, 5 y 6 del apartado “DESARROLLO” del procedimiento para la promoción del control social en la primera línea del metro de Bogotá"/>
    <s v="5P"/>
    <s v="No se registró"/>
    <s v="Porque no se ha dado una directriz unificada en torno a la aplicación efectiva y que brinde confianza de los registros de asistencia a las sesiones virtuales."/>
    <n v="1"/>
    <s v="Acción Preventiva"/>
    <s v="Realizar una socialización especifica a la Subgerencia ambiental, social, Ambiental y SST y a la Subgerencia de Gestión Predial, para la aplicación efectiva del procedimiento para la organización y manejo de reuniones con código GD-PR-014, con el fin de asegurar el registro de asistencia de las sesiones virtuales."/>
    <s v="Soportes de la realización de la socialización con la Subgerencia ambiental, social, Ambiental y SST y a la Subgerencia de Gestión Predial Presentación de la sesión Listado de asistencia."/>
    <s v="No se registró"/>
    <s v="No se registró"/>
    <d v="2021-11-19T00:00:00"/>
    <d v="2022-11-19T00:00:00"/>
    <s v="Gerencia Administrativa y de Abastecimiento /Oficina Asesora de Planeación"/>
    <s v="No aplica"/>
    <s v="No aplica"/>
    <s v="No aplica"/>
    <e v="#REF!"/>
    <e v="#REF!"/>
    <m/>
    <m/>
    <m/>
    <m/>
    <m/>
    <s v="No aplica"/>
    <s v="No aplica"/>
    <s v="No aplica"/>
    <s v="No aplica"/>
    <s v="No aplica"/>
    <s v="No aplica"/>
    <s v="No aplica"/>
    <s v="No aplica"/>
    <s v="No aplica"/>
    <s v="No aplica"/>
    <s v="No se registró"/>
    <s v="No se registró"/>
    <n v="1"/>
    <s v="OCI-MEM23-0059"/>
    <d v="2023-02-23T00:00:00"/>
    <s v="Si"/>
    <s v="Si"/>
    <s v="No aplica"/>
    <x v="2"/>
    <s v="Andrés Castillo_x000a_Heiver Hernández"/>
    <s v="Profesional G5_x000a_Profesional G2"/>
    <s v="La Gerencia Administrativa y de Abastecimiento para el presente seguimiento, aporta las siguientes evidencias: lista de asietencia, presentación y Boletín somos metro No. 723 del 11/02/2022, relacionadas con la socialización  del adecuado registro de asistencia de reuniones virtuales o mixta que se adelanten en la entidad. Por lo anterior se evalua como cumplida. "/>
    <s v="No se registró"/>
  </r>
  <r>
    <x v="10"/>
    <s v="19/11/2021_x000a_22/02/2022"/>
    <s v="OAP-MEM21-0019_x000a_OAP-MEM22-0011"/>
    <s v="Informe de Seguimiento a los Planes de Mejoramiento Interno - Corte 31/08/2021 - PMI 46_PAAC"/>
    <s v="Informe de Seguimiento a los Planes de Mejoramiento Interno - Corte 31/08/2021 - PMI 46_PAAC"/>
    <s v="Tercera línea de defensa – Oficina de Control Interno."/>
    <s v="Oficina de Control Interno"/>
    <d v="2021-11-04T00:00:00"/>
    <s v="Desarrollo Organizacional"/>
    <s v="Jefe Oficina Asesora de Planeación"/>
    <s v="Oficina Asesora de Planeación"/>
    <n v="2"/>
    <s v="Acción 1. Insumo de Mejora 2. PMI No. 46 (Cierre Inefectivo).  Se identificó que los diecinueve (19) espacios de socialización y participación no cuentan con registro de asistencia, incumpliendo lo dispuesto en el ítem 4 del apartado “DESARROLLO” del Procedimiento para la promoción del control social en la Primera Línea del Metro de Bogotá, código GS-PR-005 versión 01 del 10/07/2020 en el cual se específica como registro el formato mencionado."/>
    <s v="5P"/>
    <s v="No se registró"/>
    <s v="Porque no se ha dado una directriz unificada en torno a la aplicación efectiva y que brinde confianza de los registros de asistencia a las sesiones virtuales."/>
    <n v="1"/>
    <s v="Acción Correctiva"/>
    <s v="Solicitar la actualización del procedimiento para la promoción de control social en la PLMB con código GA-PR-006 con el fin de incluir los lineamientos dispuestos en el procedimiento para la organización y manejo de reuniones con código GD-PR-014 e Instructivo Registro de Reuniones Virtuales o Mixtas con código GD-IN-011."/>
    <s v="Correo electrónico"/>
    <s v="No se registró"/>
    <s v="No se registró"/>
    <d v="2022-02-15T00:00:00"/>
    <d v="2022-06-15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3"/>
    <s v="OCI-MEM23-0059"/>
    <d v="2023-02-23T00:00:00"/>
    <s v="Si"/>
    <s v="Si"/>
    <s v="Si"/>
    <x v="0"/>
    <s v="Andrés Castillo_x000a_Heiver Hernández"/>
    <s v="Profesional G5_x000a_Profesional G2"/>
    <s v="En el seguimiento anterior efectuado por la Oficina de Control Interno, se consultó el procedimiento para la promoción del control social en la Primera Línea del Metro de Bogotá, código GA-PR-006, versión 2 del 30/03/2022, en el que se incluyó el uso del procedimiento para la organización y manejo de reuniones, código GD-PR-014 y el instructivo para el registro de asistencia a reuniones virtuales o mixtas, código GDIN-011, razón por la cual se calificó como cumplida. Así mismo, verificadas las auditorías internas y las efectuadas por los entes de control, no se identificaron hallazgos por causas similares a las detectadas para la presente acción. Por lo anterior, se determina que la acción fue efectiva."/>
    <s v="Ninguna"/>
  </r>
  <r>
    <x v="10"/>
    <s v="19/11/2021_x000a_22/02/2022"/>
    <s v="OAP-MEM21-0019_x000a_OAP-MEM22-0011"/>
    <s v="Informe de Seguimiento a los Planes de Mejoramiento Interno - Corte 31/08/2021 - PMI 46_PAAC"/>
    <s v="Informe de Seguimiento a los Planes de Mejoramiento Interno - Corte 31/08/2021 - PMI 46_PAAC"/>
    <s v="Tercera línea de defensa – Oficina de Control Interno."/>
    <s v="Oficina de Control Interno"/>
    <d v="2021-11-04T00:00:00"/>
    <s v="Desarrollo Organizacional"/>
    <s v="Jefe Oficina Asesora de Planeación"/>
    <s v="Gerencia Administrativa y de Abastecimiento"/>
    <n v="2"/>
    <s v="Acción 1. Insumo de Mejora 2. PMI No. 46 (Cierre Inefectivo).  Se identificó que los diecinueve (19) espacios de socialización y participación no cuentan con registro de asistencia, incumpliendo lo dispuesto en el ítem 4 del apartado “DESARROLLO” del Procedimiento para la promoción del control social en la Primera Línea del Metro de Bogotá, código GS-PR-005 versión 01 del 10/07/2020 en el cual se específica como registro el formato mencionado."/>
    <s v="5P"/>
    <s v="No se registró"/>
    <s v="Porque no se ha dado una directriz unificada en torno a la aplicación efectiva y que brinde confianza de los registros de asistencia a las sesiones virtuales."/>
    <n v="2"/>
    <s v="Acción Preventiva"/>
    <s v="Realizar una socialización específica a la Subgerencia de Gestión Ambiental, Social y SST y a la Subgerencia de Gestión Predial, para la aplicación efectiva del procedimiento para la organización y manejo de reuniones con código GD-PR-014, con  el fin de asegurar el registro de asistencia de las reuniones virtuales."/>
    <s v="Soportes de la realización de la socialización con la Subgerencia de Gestión Ambiental, Social y SST y a la Subgerencia de Gestión Predial. Presentación de la reunión. Listado de asistencia."/>
    <s v="No se registró"/>
    <s v="No se registró"/>
    <d v="2022-02-15T00:00:00"/>
    <d v="2022-11-19T00:00:00"/>
    <s v=" Gerencia Administrativa y de Abastecimiento / Oficina Asesora de_x000a_Planeación"/>
    <s v="No aplica"/>
    <s v="No aplica"/>
    <s v="No aplica"/>
    <e v="#REF!"/>
    <e v="#REF!"/>
    <m/>
    <m/>
    <m/>
    <m/>
    <m/>
    <s v="No aplica"/>
    <s v="No aplica"/>
    <s v="No aplica"/>
    <s v="No aplica"/>
    <s v="No aplica"/>
    <s v="No aplica"/>
    <s v="No aplica"/>
    <s v="No aplica"/>
    <s v="No aplica"/>
    <s v="No aplica"/>
    <s v="No se registró"/>
    <s v="No se registró"/>
    <n v="1"/>
    <s v="OCI-MEM23-0059"/>
    <d v="2023-02-23T00:00:00"/>
    <s v="Si"/>
    <s v="Si"/>
    <s v="No aplica"/>
    <x v="2"/>
    <s v="Andrés Castillo_x000a_Heiver Hernández"/>
    <s v="Profesional G5_x000a_Profesional G2"/>
    <s v="La Gerencia Administrativa y de Abastecimiento para el presente seguimiento, aporta las siguientes evidencias: lista de asietencia, presentación y Boletín somos metro No. 723 del 11/02/2022, relacionadas con la socialización  del adecuado registro de asistencia de reuniones virtuales o mixta que se adelanten en la entidad. Por lo anterior se evalua como cumplida. "/>
    <s v="No se registró"/>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1"/>
    <s v="Funciones Instancia de Dirección y Coordinación MIPG. 2.Se incumple con el Decreto 1499 de 2017, numerales 3 y 5 del Artículo 19 del Decreto Distrital 807 de 2019, parágrafo 3 del mismo decreto, Decreto 1083 de 2015 parágrafo 3, Articulo 2.2.22.3.8 al no convocar al Comité Institucional de Gestión y Desempeño a la Oficina de Control Interno como instancia de evaluación independiente del Sistema de Control Interno y del Sistema de Gestión"/>
    <s v="5P"/>
    <s v="No se registró"/>
    <s v="No se cuenta con un instrumento adicional a la Resolución que operativice el Comité Institucional de Gestión y Desempeño."/>
    <n v="1"/>
    <s v="Acción Correctiva"/>
    <s v="Establecer instrumento donde se operativice el Comité Institucional de Gestión y Desempeño."/>
    <s v="Instrumento aprobado y publicado en el SIG"/>
    <s v="No se registró"/>
    <s v="No se registró"/>
    <d v="2021-12-07T00:00:00"/>
    <d v="2022-06-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En el seguimiento anterior efectuado al cumplimiento de los planes de mejoramiento por la Oficina de Control Interno, se evidenciaron las actas de reunión del Comité Institucional de Gestión y Desempeño con la participación de la Jefe de Oficina de Control Interno como invitado, teniendo en cuenta su importancia como instancia de evaluación independiente del Sistema de Control Interno y del Sistema de Gestión. De igual manera, verificada la Resolución interna No. 738 de 2022, en el capítulo V, artículo 11, parágrafo 5, se observó que se menciona lo siguiente: &quot;El Jefe de la Oficina de Control Interno será invitado permanente y participará con voz, pero sin voto&quot;, lo que garantiza el cumplimiento de lo establecido en el Decreto 1499 de 2017 y el  Decreto Distrital 807 de 2019. _x000a__x000a_Por otra parte, verificadas las auditorías internas y las efectuadas por los entes externos de control, no se identificaron hallazgos por causas similares a las detectadas para la presente acción. Por lo anterior, se determina que la acción fue efectiva."/>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1"/>
    <s v="Funciones Instancia de Dirección y Coordinación MIPG. 2.Se incumple con el Decreto 1499 de 2017, numerales 3 y 5 del Artículo 19 del Decreto Distrital 807 de 2019, parágrafo 3 del mismo decreto, Decreto 1083 de 2015 parágrafo 3, Articulo 2.2.22.3.8 al no convocar al Comité Institucional de Gestión y Desempeño a la Oficina de Control Interno como instancia de evaluación independiente del Sistema de Control Interno y del Sistema de Gestión"/>
    <s v="5P"/>
    <s v="No se registró"/>
    <s v="No se cuenta con un instrumento adicional a la Resolución que operativice el Comité Institucional de Gestión y Desempeño."/>
    <n v="2"/>
    <s v="Acción Correctiva"/>
    <s v="Convocar cuatro sesiones del Comité Institucional de Gestión y Desempeño para la vigencia 2022, invitando al jefe de la Oficina Control Interno."/>
    <s v="Actas de Reunión de las 4 sesiones del Comité Institucional de Gestión y Desempeño"/>
    <s v="No se registró"/>
    <s v="No se registró"/>
    <d v="2022-01-01T00:00:00"/>
    <d v="2022-12-31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iderando que en el pasado informe de seguimiento realizado por la Oficina de Control Interno, radicado OCI-MEM23-0059 de fecha 23/02/2023 la presente acción se calificó como cumplida, así mismo, a la fecha del seguimiento no se observaron  hallazgos u observaciones en auditorías internas o externas por incumplimientos similares. Se verificaron las actas de los comités institucionales de gestión y desempeño que se llevaron a cabo durante el primer semestre de 2023 (19/01/2023, 27/01/2023, 28/04/2023, 14/06/2023) evidenciando la participación de la jefe de la OCI como invitada permanente. "/>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2"/>
    <s v="3. Se desatienden con los numerales 5, 7 y 10 del artículo 14 de las Resolución interna 111 de 2020 y 346 de 2021, puesto que no se realizó la socialización de los autodiagnósticos a este Comité, la aprobación y seguimiento del Plan de Acción Institucional Integrado y el Plan de Adecuación y Sostenibilidad SIG-MIPG para las vigencias 2020 y 2021, lo que no permitió hacer un seguimiento a la adopción del Modelo y del diseño de estrategias para su implementación y análisis por parte de sus integrantes de nivel directivo. Se incumple con el Artículo 14, Parágrafo2., de la Resoluciones 111 de 2020 y 346 de 2021, toda vez que al revisar los documentos remitidos por la OAP, no se observaron evidencias suficientes para determinar la toma de decisiones con aprobación de quórum (La mitad más uno de sus miembros) lo que incumple con las directrices de EMB en el marco del Comité Institucional de Gestión y Desempeño, al igual que lo establecido en el Artículo 16, numeral 6, parágrafo 1, de las mismas normas, lo que expone a la Entidad frente a la nulidad absoluta de las decisiones tomadas al ser aprobadas al parecer sin la mayoría requerida en relación con su reglamentación."/>
    <s v="5P"/>
    <s v="No se registró"/>
    <s v="En el ejercicio de auditoría no se tuvieron en cuenta varios instrumentos para el análisis diagnóstico por no estar formalizados._x000a__x000a_No se cuenta con lineamientos claros frente a la aprobación del Plan de Acción Institucional Integrado y el Plan de Adecuación y Sostenibilidad_x000a_SIG-MIPG por parte del Comité Institucional de Gestión y Desempeño"/>
    <n v="1"/>
    <s v="Acción Correctiva"/>
    <s v="Documentar en el instrumento las condiciones específicas para la implementación del MIPG."/>
    <s v="Instrumento aprobado y publicado en el SIG."/>
    <s v="No se registró"/>
    <s v="No se registró"/>
    <d v="2021-12-07T00:00:00"/>
    <d v="2022-06-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En seguimiento anterior realizado por la Oficina de Control Interno, se evidenció la actualización del procedimiento para la formulación y seguimiento del plan de sostenibilidad bajo el estándar del modelo integrado de planeación y gestión - MIPG, así mismo, se identificó la actualización del procedimiento para la construcción, registro y análisis de indicadores de gestión, que mediante su política de operación No. 6, menciona los seguimientos que realiza la OAP y el Comité Institucional de Gestión y Desempeño trimestralmente, frente al avance de los resultados de indicadores del Plan de Acción Institucional Integrado -PAII y el avance del Plan de sostenibilidad MIPG, se evidenció mediante acta los seguimientos socializados en dicho comité durante la vigencia 2022. _x000a__x000a_Por otra parte, verificadas las auditorías internas y las efectuadas por los entes externos de control, no se identificaron hallazgos por causas similares a las detectadas para la presente acción. Por lo anterior, se determina que la acción fue efectiva."/>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2"/>
    <s v="3. Se desatienden con los numerales 5, 7 y 10 del artículo 14 de las Resolución interna 111 de 2020 y 346 de 2021, puesto que no se realizó la socialización de los autodiagnósticos a este Comité, la aprobación y seguimiento del Plan de Acción Institucional Integrado y el Plan de Adecuación y Sostenibilidad SIG-MIPG para las vigencias 2020 y 2021, lo que no permitió hacer un seguimiento a la adopción del Modelo y del diseño de estrategias para su implementación y análisis por parte de sus integrantes de nivel directivo. Se incumple con el Artículo 14, Parágrafo2., de la Resoluciones 111 de 2020 y 346 de 2021, toda vez que al revisar los documentos remitidos por la OAP, no se observaron evidencias suficientes para determinar la toma de decisiones con aprobación de quórum (La mitad más uno de sus miembros) lo que incumple con las directrices de EMB en el marco del Comité Institucional de Gestión y Desempeño, al igual que lo establecido en el Artículo 16, numeral 6, parágrafo 1, de las mismas normas, lo que expone a la Entidad frente a la nulidad absoluta de las decisiones tomadas al ser aprobadas al parecer sin la mayoría requerida en relación con su reglamentación."/>
    <s v="5P"/>
    <s v="No se registró"/>
    <s v="En el ejercicio de auditoría no se tuvieron en cuenta varios instrumentos para el análisis diagnóstico por no estar formalizados._x000a__x000a_No se cuenta con lineamientos claros frente a la aprobación del Plan de Acción Institucional Integrado y el Plan de Adecuación y Sostenibilidad_x000a_SIG-MIPG por parte del Comité Institucional de Gestión y Desempeño"/>
    <n v="2"/>
    <s v="Acción Preventiva"/>
    <s v="Revisar y actualizar los lineamientos establecidos para el Comité Institucional de Gestión y Desempeño con relación al quorum y soporte de aprobación con respecto al Plan de Acción Institucional del proceso y el Plan de Adecuación y Sostenibilidad SIG-MIPG."/>
    <s v="Instrumento aprobado y publicado en el SIG."/>
    <s v="No se registró"/>
    <s v="No se registró"/>
    <d v="2021-12-07T00:00:00"/>
    <d v="2022-06-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En seguimiento anterior realizado por la Oficina de Control Interno, se evidenció la actualización del procedimiento para la formulación y seguimiento del plan de sostenibilidad bajo el estándar del modelo integrado de planeación y gestión - MIPG, así mismo, se identificó la actualización del procedimiento para la construcción, registro y análisis de indicadores de gestión, que mediante su política de operación No. 6, menciona los seguimientos que realiza la OAP y el Comité Institucional de Gestión y Desempeño trimestralmente, frente al avance de los resultados de indicadores del Plan de Acción Institucional Integrado -PAII y el avance del Plan de sostenibilidad MIPG, se evidenció mediante acta los seguimientos socializados en dicho comité durante la vigencia 2022. _x000a__x000a_Por otra parte, verificadas las auditorías internas y las efectuadas por los entes externos de control, no se identificaron hallazgos por causas similares a las detectadas para la presente acción. Por lo anterior, se determina que la acción fue efectiva."/>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3"/>
    <s v="Revisión de Procedimientos._x000a_4. Durante la auditoría se detectó la carencia de procedimientos formalmente establecidos por parte del Proceso de Planeación Estratégica, en relación con Planes de Adecuación y Sostenibilidad SIG-MIPG y sobre los Autodiagnósticos como ejercicios de acompañamiento y asesoría que lleva la OAP con el propósito de dar identificar brechas para la mejoramiento y adopción de las Políticas de Gestión y Desempeño; así mismo, se identificaron documentos desactualizados que con la adopción del MIPG debieron ser modificados y otros procedimientos que no brindan todo el alcance para el desarrollo de las actividades, situación genera imprecisiones al momento de implementar ejercicios de inducción y capacitación en estos temas y posibles riesgos ante el incumplimiento de normativas asociadas a temas en mención, inobservando así lo determinado en los Artículos 1 y 4 de la y Ley 87 del 1993 y el Articulo 4 de la Resolución interna 346 de 2021."/>
    <s v="5P"/>
    <s v="No se registró"/>
    <s v="A. No se cuenta con un marco normativo que establezca la obligatoriedad de documentar procedimientos asociados a los Planes de Adecuación y Sostenibilidad SIG-MIPG y los autodiagnósticos._x000a__x000a_B. Se podían asignar en los documentos funciones y responsabilidades que no eran coherentes con el cambio de estructura."/>
    <n v="1"/>
    <s v="Acción Preventiva"/>
    <s v="Documentar en el Instrumento la definición de las herramientas disponibles para el diagnóstico de las políticas de MIPG."/>
    <s v="Instrumento aprobado y publicado en el SIG."/>
    <s v="No se registró"/>
    <s v="No se registró"/>
    <d v="2021-12-07T00:00:00"/>
    <d v="2022-06-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En seguimiento anterior realizado por la Oficina de Control Interno, se evidenció la actualización del procedimiento para la formulación y seguimiento del plan de sostenibilidad bajo el estándar del modelo integrado de planeación y gestión - MIPG, así mismo, se identificó la actualización del procedimiento para la construcción, registro y análisis de indicadores de gestión, que mediante su política de operación No. 6, menciona los seguimientos que realiza la OAP y el Comité Institucional de Gestión y Desempeño trimestralmente, frente al avance de los resultados de indicadores del Plan de Acción Institucional Integrado -PAII y el avance del Plan de sostenibilidad MIPG, se evidenció mediante acta los seguimientos socializados en dicho comité durante la vigencia 2022. _x000a__x000a_Por otra parte, verificadas las auditorías internas y las efectuadas por los entes externos de control, no se identificaron hallazgos por causas similares a las detectadas para la presente acción. Por lo anterior, se determina que la acción fue efectiva."/>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3"/>
    <s v="Revisión de Procedimientos._x000a_4. Durante la auditoría se detectó la carencia de procedimientos formalmente establecidos por parte del Proceso de Planeación Estratégica, en relación con Planes de Adecuación y Sostenibilidad SIG-MIPG y sobre los Autodiagnósticos como ejercicios de acompañamiento y asesoría que lleva la OAP con el propósito de dar identificar brechas para la mejoramiento y adopción de las Políticas de Gestión y Desempeño; así mismo, se identificaron documentos desactualizados que con la adopción del MIPG debieron ser modificados y otros procedimientos que no brindan todo el alcance para el desarrollo de las actividades, situación genera imprecisiones al momento de implementar ejercicios de inducción y capacitación en estos temas y posibles riesgos ante el incumplimiento de normativas asociadas a temas en mención, inobservando así lo determinado en los Artículos 1 y 4 de la y Ley 87 del 1993 y el Articulo 4 de la Resolución interna 346 de 2021."/>
    <s v="5P"/>
    <s v="No se registró"/>
    <s v="A. No se cuenta con un marco normativo que establezca la obligatoriedad de documentar procedimientos asociados a los Planes de Adecuación y Sostenibilidad SIG-MIPG y los autodiagnósticos._x000a__x000a_B. Se podían asignar en los documentos funciones y responsabilidades que no eran coherentes con el cambio de estructura."/>
    <n v="2"/>
    <s v="Corrección"/>
    <s v="Revisar y actualizar la documentación del proceso de Planeación Estratégica."/>
    <s v="Ayuda de memoria dónde conste la revisión y actualización de los procedimientos del proceso de planeación estratégica."/>
    <s v="No se registró"/>
    <s v="No se registró"/>
    <d v="2021-12-07T00:00:00"/>
    <d v="2022-03-31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En seguimiento anterior realizado por la Oficina de Control Interno, se evidenció la actualización del procedimiento para la formulación y seguimiento del plan de sostenibilidad bajo el estándar del modelo integrado de planeación y gestión - MIPG, así mismo, se identificó la actualización del procedimiento para la construcción, registro y análisis de indicadores de gestión, que mediante su política de operación No. 6, menciona los seguimientos que realiza la OAP y el Comité Institucional de Gestión y Desempeño trimestralmente, frente al avance de los resultados de indicadores del Plan de Acción Institucional Integrado -PAII y el avance del Plan de sostenibilidad MIPG._x000a__x000a_Por otra parte, se actualizaron los siguientes documentos: Caracterización del proceso de Planeación Estratégica, Procedimiento Planeación y Seguimiento al Direccionamiento Estratégico, Caracterización de grupos de valor e interés de la EMB y Procedimiento Planeación y Seguimiento a Proyectos de Inversión. Verificadas las auditorías internas y las efectuadas por los entes externos de control, no se identificaron hallazgos por causas similares a las detectadas para la presente acción. Por lo anterior, se determina que la acción fue efectiva._x000a_"/>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4"/>
    <s v="Plan de Acción Institucional_x000a_5. A El cumplimiento de todas sus actividades programadas para la vigencia 2020 por parte del proceso de Planeación Estratégica._x000a_5. B Adecuada formulación por parte de la Oficina Asesora de Planeación, en cuanto a la descripción de las actividades, lo que no permite medir y determinar su cumplimiento._x000a_5.C. Existen debilidades en el diligenciamiento y reporte de documentos que permitan constatar el cumplimiento de las actividades y de la meta proyectada. lo que va en contravía con lo establecido en el documento Instructivo para Elaborar y Realizar Seguimiento al Plan de Acción Institucional Integrado PAII con Código PEIN- 001 versión 03 del SIG, con el numeral 6, punto 3 del procedimiento para la Evaluación de Resultados del Desempeño Institucional con código PE-PR-006 versión 02, con el Artículo 1 y el literal (d) del Articulo 2, de la y Ley 87 del 1993, y con el numeral 7 del Artículo 14 de la Resolución interna 111, en la medida que no se evidencia la aprobación de los Planes de Acción Institucionales Integrados PAII mediante Comité Institucional de Gestión y Desempeño de las 2020 y 2021."/>
    <s v="5P"/>
    <s v="No se registró"/>
    <s v="A. Deficiencia en la verificación de las evidencias que soportan el cumplimiento de las actividades del PAII asociadas al proceso de planeación estratégica._x000a__x000a_B. Ambigüedad en los lineamientos que describan los componentes que deben tener las actividades del proceso._x000a__x000a_C. La herramienta ficha de indicador inició su implementación en el año 2019, y la misma se encontraba relacionadas con las necesidades propias de las áreas y no con actividades específicas de la gestión de la entidad."/>
    <n v="1"/>
    <s v="Acción Correctiva"/>
    <s v="A. Definir y aplicar un punto de control previo al reporte de la información a la OCI, que permita corroborar la coherencia del reporte cualitativo de los_x000a_indicadores de gestión de la OAP frente al cuantitativo."/>
    <s v="Soporte mesa de trabajo o correo electrónico de la aplicación del control."/>
    <s v="No se registró"/>
    <s v="No se registró"/>
    <d v="2022-01-01T00:00:00"/>
    <d v="2022-06-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En seguimiento anterior realizado por la Oficina de Control Interno, se evidenció la actualización del procedimiento para la formulación y seguimiento del plan de sostenibilidad bajo el estándar del modelo integrado de planeación y gestión - MIPG, así mismo, se identificó la actualización del procedimiento para la construcción, registro y análisis de indicadores de gestión, que mediante su política de operación No. 6, menciona los seguimientos que realiza la OAP y el Comité Institucional de Gestión y Desempeño trimestralmente, frente al avance de los resultados de indicadores del Plan de Acción Institucional Integrado -PAII y el avance del Plan de sostenibilidad MIPG._x000a__x000a_Por otra parte, verificadas las auditorías internas y las efectuadas por los entes externos de control, no se identificaron hallazgos por causas similares a las detectadas para la presente acción. Por lo anterior, se determina que la acción fue efectiva."/>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4"/>
    <s v="Plan de Acción Institucional_x000a_5. A El cumplimiento de todas sus actividades programadas para la vigencia 2020 por parte del proceso de Planeación Estratégica._x000a_5. B Adecuada formulación por parte de la Oficina Asesora de Planeación, en cuanto a la descripción de las actividades, lo que no permite medir y determinar su cumplimiento._x000a_5.C. Existen debilidades en el diligenciamiento y reporte de documentos que permitan constatar el cumplimiento de las actividades y de la meta proyectada. lo que va en contravía con lo establecido en el documento Instructivo para Elaborar y Realizar Seguimiento al Plan de Acción Institucional Integrado PAII con Código PEIN- 001 versión 03 del SIG, con el numeral 6, punto 3 del procedimiento para la Evaluación de Resultados del Desempeño Institucional con código PE-PR-006 versión 02, con el Artículo 1 y el literal (d) del Articulo 2, de la y Ley 87 del 1993, y con el numeral 7 del Artículo 14 de la Resolución interna 111, en la medida que no se evidencia la aprobación de los Planes de Acción Institucionales Integrados PAII mediante Comité Institucional de Gestión y Desempeño de las 2020 y 2021."/>
    <s v="5P"/>
    <s v="No se registró"/>
    <s v="A. Deficiencia en la verificación de las evidencias que soportan el cumplimiento de las actividades del PAII asociadas al proceso de planeación estratégica._x000a__x000a_B. Ambigüedad en los lineamientos que describan los componentes que deben tener las actividades del proceso._x000a__x000a_C. La herramienta ficha de indicador inició su implementación en el año 2019, y la misma se encontraba relacionadas con las necesidades propias de las áreas y no con actividades específicas de la gestión de la entidad."/>
    <n v="2"/>
    <s v="Acción Preventiva"/>
    <s v="B. Definir los elementos mínimos para la redacción de las actividades formuladas en el PAII."/>
    <s v="Documento “RI-IN-001 Instructivo para elaborar y realizar seguimiento al plan de acción institucional-PAII actualizado."/>
    <s v="No se registró"/>
    <s v="No se registró"/>
    <d v="2022-01-01T00:00:00"/>
    <d v="2022-01-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1"/>
    <s v="OCI-MEM22-0224"/>
    <d v="2022-11-03T00:00:00"/>
    <s v="Si"/>
    <s v="Si"/>
    <s v="No aplica"/>
    <x v="2"/>
    <s v="Sergio Bustos_x000a_Andrés Castillo_x000a_Leonardo López"/>
    <s v="Contratista_x000a_Profesional G5_x000a_Profesional G3"/>
    <s v="En seguimiento anterior realizado por la Oficina de Control Interno, se evidenció la actualización del procedimiento para la formulación y seguimiento del plan de sostenibilidad bajo el estándar del modelo integrado de planeación y gestión - MIPG, así mismo, se identificó la actualización del procedimiento para la construcción, registro y análisis de indicadores de gestión, que mediante su política de operación No. 6, menciona los seguimientos que realiza la OAP y el Comité Institucional de Gestión y Desempeño trimestralmente, frente al avance de los resultados de indicadores del Plan de Acción Institucional Integrado -PAII y el avance del Plan de sostenibilidad MIPG, se evidenció mediante acta los seguimientos socializados en dicho comité durante la vigencia 2022 y para la vigencia 2023 la aprobación del PAII. _x000a__x000a_Por otra parte, verificadas las auditorías internas y las efectuadas por los entes externos de control, no se identificaron hallazgos por causas similares a las detectadas para la presente acción. Por lo anterior, se determina que la acción fue efectiva."/>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5"/>
    <s v="Plan de Acción Institucional_x000a_5. A El cumplimiento de todas sus actividades programadas para la vigencia 2020 por parte del proceso de Planeación Estratégica._x000a_5. B Adecuada formulación por parte de la Oficina Asesora de Planeación, en cuanto a la descripción de las actividades, lo que no permite medir y determinar su cumplimiento._x000a_5.C. Existen debilidades en el diligenciamiento y reporte de documentos que permitan constatar el cumplimiento de las actividades y de la meta proyectada. lo que va en contravía con lo establecido en el documento Instructivo para Elaborar y Realizar Seguimiento al Plan de Acción Institucional Integrado PAII con Código PEIN- 001 versión 03 del SIG, con el numeral 6, punto 3 del procedimiento para la Evaluación de Resultados del Desempeño Institucional con código PE-PR-006 versión 02, con el Artículo 1 y el literal (d) del Articulo 2, de la y Ley 87 del 1993, y con el numeral 7 del Artículo 14 de la Resolución interna 111, en la medida que no se evidencia la aprobación de los Planes de Acción Institucionales Integrados PAII mediante Comité Institucional de Gestión y Desempeño de las 2020 y 2021."/>
    <s v="5P"/>
    <s v="No se registró"/>
    <s v="A. Deficiencia en la verificación de las evidencias que soportan el cumplimiento de las actividades del PAII asociadas al proceso de planeación estratégica._x000a__x000a_B. Ambigüedad en los lineamientos que describan los componentes que deben tener las actividades del proceso._x000a__x000a_C. La herramienta ficha de indicador inició su implementación en el año 2019, y la misma se encontraba relacionadas con las necesidades propias de las áreas y no con actividades específicas de la gestión de la entidad."/>
    <n v="1"/>
    <s v="Acción Correctiva"/>
    <s v="C. Definir y aplicar un punto de control previo al reporte de la información a la OCI, que permita corroborar la coherencia del reporte cualitativo de los_x000a_indicadores de gestión de la OAP frente al cuantitativo y la meta propuesta."/>
    <s v="Soporte mesa de trabajo o correo electrónico de la aplicación del control"/>
    <s v="No se registró"/>
    <s v="No se registró"/>
    <d v="2022-01-01T00:00:00"/>
    <d v="2022-06-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En seguimiento anterior realizado por la Oficina de Control Interno, se evidenció la actualización del procedimiento para la formulación y seguimiento del plan de sostenibilidad bajo el estándar del modelo integrado de planeación y gestión - MIPG, así mismo, se identificó la actualización del procedimiento para la construcción, registro y análisis de indicadores de gestión, que mediante su política de operación No. 6, menciona los seguimientos que realiza la OAP y el Comité Institucional de Gestión y Desempeño trimestralmente, frente al avance de los resultados de indicadores del Plan de Acción Institucional Integrado -PAII y el avance del Plan de sostenibilidad MIPG, se evidenció mediante acta los seguimientos socializados en dicho comité durante la vigencia 2022 y para la vigencia 2023 la aprobación del PAII. _x000a__x000a_Por otra parte, verificadas las auditorías internas y las efectuadas por los entes externos de control, no se identificaron hallazgos por causas similares a las detectadas para la presente acción. Por lo anterior, se determina que la acción fue efectiva."/>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6"/>
    <s v="Reporte de información_x000a_6. Se identificaron brechas en el suministro de información relacionada con la medición de la Planeación Estratégica, el cumplimiento del Plan de Acción Institucional del proceso y el Plan de Adecuación y Sostenibilidad SIG-MIPG, registros de asistencia en el desarrollo de las actividades programadas y registros que permitan soportar ejercicios de acompañamiento y seguimiento por parte de la Oficina Asesora de Planeación. De otra parte, se remitieron archivos que no guardan coherencia con lo solicitado por el equipo auditor, lo que incumple con lo establecido en el literal e, Articulo 2, de la Ley 87 de 1993 al no asegurar la oportunidad y confiabilidad de la información y de sus registros."/>
    <s v="5P"/>
    <s v="No se registró"/>
    <s v="Los formatos referentes a listas de asistencia y acompañamiento a ejercicios metodológicos no contaban aún con estrategias definidas para el trabajo remoto."/>
    <n v="1"/>
    <s v="Acción Preventiva"/>
    <s v="Definir y aplicar un punto de control previo al reporte de la información solicitada por la OCI, que permita corroborar y dar evidencia a los ejercicios de acompañamiento que realiza la OAP con relación al Plan de Acción Institucional Integrado y Plan de Adecuación y Sostenibilidad SIG – MIPG."/>
    <s v="Soporte mesa de trabajo o correo electrónico de la aplicación del control."/>
    <s v="No se registró"/>
    <s v="No se registró"/>
    <d v="2022-01-01T00:00:00"/>
    <d v="2022-06-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Se evidenciaron las actas de reunión aportadas por el proceso para el presente seguimiento, con la finalidad de revisar las evidencias que se cargaron en el Plan de Acción Institucional Integrado –PAII y Plan de Sostenibilidad SIG-MIPG para el 1er trimestre del año 2022. _x000a__x000a_Se evidencia la actualización del procedimiento para la formulación y seguimiento del plan de sostenibilidad bajo el estándar del modelo integrado de planeación y gestión - MIPG. De igual forma, se observa una periodicidad establecida para realizar la construcción del plan de sostenibilidad para asegurar la adecuada operación del MIPG, utilizando fuentes internas de información, adicionalmente fija seguimientos trimestrales con los enlaces de los procesos para la revisión de los avances en cuanto a sus actividades. De igual manera se observó la actualización del instructivo para elaborar y realizar seguimiento al Plan de Acción Institucional Integrado PAII, que tiene como objetivo &quot;Establecer los lineamientos y los parámetros de diligenciamiento del formato Plan de Acción Institucional Integrado -PAII -con código PE-FR-003, para que las diferentes áreas elaboren su PAII correspondiente a la planeación anual&quot;._x000a__x000a_La presente acción se da por cumplida y se recomienda aplicar el punto de control mediante un procedimiento que garantice la periodicidad de las actividades que realiza la OAP al PAII y que permita corroborar la coherencia de lo reportado en futuras revisiones."/>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7"/>
    <s v="Planes decreto 612 de 2018_x000a_7. Se evidenció un incumplimiento al artículo 1 del Decreto 612 de 2018, ya que se evidenció la no integración o integración parcial en el Plan de Acción Institucional Integrado de nueve (9) de los doce (12) los planes definidos en el Decreto."/>
    <s v="5P"/>
    <s v="No se registró"/>
    <s v="Al interior de la EMB no se han definido herramientas que establezcan la metodología y el alcance de la articulación de los planes y su seguimiento."/>
    <n v="1"/>
    <s v="Acción Correctiva"/>
    <s v="Definir e incluir en el instructivo RI-IN-001 Instructivo para elaborar y realizar seguimiento al plan de acción_x000a_institucional-PAII, un punto de control que permita verificar la inclusión de actividades que vinculen a cada uno de los Planes Institucionales en el marco del Decreto 612 de 2018."/>
    <s v="Documento “RI-IN-001 Instructivo para elaborar y realizar seguimiento al plan de acción institucional-PAII actualizado"/>
    <s v="No se registró"/>
    <s v="No se registró"/>
    <d v="2022-01-01T00:00:00"/>
    <d v="2022-01-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1"/>
    <s v="OCI-MEM22-0224"/>
    <d v="2022-11-03T00:00:00"/>
    <s v="Si"/>
    <s v="Si"/>
    <s v="No aplica"/>
    <x v="2"/>
    <s v="Sergio Bustos_x000a_Andrés Castillo_x000a_Leonardo López"/>
    <s v="Contratista_x000a_Profesional G5_x000a_Profesional G3"/>
    <s v="Se evidenció el instructivo para elaborar y realizar seguimiento al plan de acción institucional integrado - PAII, código RI-IN-001, versión 2 del 17/01/2022 y versión 3 del 18/07/2022 en el que se incluyó una política de operación que indica &quot;Punto de Control: La OAP revisará la inclusión de las actividades relacionadas con los Planes Institucionales de conformidad con el Decreto 612 de 2018. &quot;._x000a__x000a_Se determina su estado como cumplida se evaluará efectividad en el próximo seguimiento, teniendo en cuenta que existe una acción formulada en el plan de mejoramiento interno No. 66, asociada con el mismo aspecto y que culminó el 30/06/2022, por lo que se verificará la integración de los planes para la vigencia 2023."/>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8"/>
    <s v="9. Se observó que el 47% de las actividades del PAII vigencia 2021 se enmarca en el alcance de los procesos y contribuyen a la gestión de la Empresa, para el restante 53% se evidencia la necesidad de fortalecer la implementación de las metodologías asociadas a las actividades 8 y 9 del Procedimiento para la planeación y seguimiento al direccionamiento estratégico institucional (PEPR-003), de tal manera que las actividades que se consignen en el PAII, se enmarquen en el alcance de los procesos del modelo de operación vigente y eviten consignar deberes legales propios del servicio público (respuesta a PQRS, generación de informes a partes interesadas, cumplimiento de funciones u obligaciones legales, etc) o funciones propias de las dependencias como actividades de gestión ."/>
    <s v="5P"/>
    <s v="No se registró"/>
    <s v="No existen lineamientos internos que permitan categorizar las actividades que deben ser incluidas en la formulación del Plan de Acción Institucional Integrado - PAII"/>
    <n v="1"/>
    <s v="Acción Preventiva"/>
    <s v="Definir lineamientos para la identificación y categorización de actividades claves que permitan el cumplimiento del objetivo de los procesos y que deban ser incluidas en el Plan de Acción Institucional Integrado – PAII -."/>
    <s v="Documento “RI-IN-001 Instructivo para elaborar y realizar seguimiento al plan de acción institucional-PAII actualizado."/>
    <s v="No se registró"/>
    <s v="No se registró"/>
    <d v="2022-01-01T00:00:00"/>
    <d v="2022-01-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1"/>
    <s v="OCI-MEM22-0224"/>
    <d v="2022-11-03T00:00:00"/>
    <s v="Si"/>
    <s v="Si"/>
    <s v="Si"/>
    <x v="0"/>
    <s v="Sergio Bustos_x000a_Andrés Castillo_x000a_Leonardo López"/>
    <s v="Contratista_x000a_Profesional G5_x000a_Profesional G3"/>
    <s v="Se identificó la actualización del instructivo para elaborar y realizar seguimiento al Plan de Acción Institucional Integrado PAII, que tiene como objetivo &quot;Establecer los lineamientos y los parámetros de diligenciamiento del formato Plan de Acción Institucional Integrado -PAII -con código PE-FR-003, para que las diferentes áreas elaboren su PAII correspondiente a la planeación anual&quot;. con las directrices para la identificación y categorización de actividades claves. _x000a__x000a_Así mismo, se tomó una muestra de los procesos de la entidad, los cuales se relacionan a continuación, junto con sus actividades estratégicas definidas en el PAII con el fin de determinar si se encuentran enmarcadas o no en el alcance de los mismos: Control interno de asuntos disciplinarios, Planeación estratégica, Gestión de riesgos, Atención al ciudadano, Gestión documental y Gestión de talento humano._x000a__x000a_Analizada la información se evidenció la coherencia de las acciones estratégicas con el objetivo y alcance de cada proceso, adicionalmente verificadas las auditorías internas como las externas realizadas por entes de control, no se identificaron hallazgos por causas similares a las detectadas para la presente acción. Por lo anterior y teniendo en cuenta que la acción de mejora se calificó como eficiente y eficaz en el anterior seguimiento a Planes de Mejoramiento Interno efectuado por la Oficina de Control Interno, se determina que la acción fue efectiva._x000a_"/>
    <s v="Ninguna"/>
  </r>
  <r>
    <x v="11"/>
    <d v="2021-12-07T00:00:00"/>
    <s v="OAP-MEM21-0034"/>
    <s v="Informe de Auditoría Interna al proceso de Planeación Estratégica"/>
    <s v="Informe de Auditoría Interna al proceso de Planeación Estratégica"/>
    <s v="Tercera línea de defensa – Oficina de Control Interno."/>
    <s v="Oficina de Control Interno"/>
    <d v="2021-11-22T00:00:00"/>
    <s v="Planeación Estratégica"/>
    <s v="Jefe Oficina Asesora de Planeación"/>
    <s v="Oficina Asesora de Planeación"/>
    <n v="9"/>
    <s v="Indicadores de Gestión_x000a_10. Se evidenció incumplimiento de la actividad 7. “diligenciar ficha de indicadores de gestión” del procedimiento para la construcción, registro y análisis de indicadores de gestión versión 02 código:PE-PR-007 del 24/12/2020; ya que, no se evidenció la formulación de la ficha del indicador de la actividad PAII-02 de 2021."/>
    <s v="5P"/>
    <s v="No se registró"/>
    <s v="Eliminación del PAII 02 en el tablero de visualización"/>
    <n v="1"/>
    <s v="Corrección"/>
    <s v="Etiquetar e incluir las actividades eliminadas en el PAII en el tablero de visualización"/>
    <s v="Soporte tablero de visualización"/>
    <s v="No se registró"/>
    <s v="No se registró"/>
    <d v="2021-12-15T00:00:00"/>
    <d v="2022-01-30T00:00:00"/>
    <s v="Oficina Asesora de_x000a_Planeación"/>
    <s v="No aplica"/>
    <s v="No aplica"/>
    <s v="No aplica"/>
    <e v="#REF!"/>
    <e v="#REF!"/>
    <m/>
    <m/>
    <m/>
    <m/>
    <m/>
    <s v="No aplica"/>
    <s v="No aplica"/>
    <s v="No aplica"/>
    <s v="No aplica"/>
    <s v="No aplica"/>
    <s v="No aplica"/>
    <s v="No aplica"/>
    <s v="No aplica"/>
    <s v="No aplica"/>
    <s v="No aplica"/>
    <s v="No se registró"/>
    <s v="No se registró"/>
    <n v="1"/>
    <s v="OCI-MEM22-0224"/>
    <d v="2022-11-03T00:00:00"/>
    <s v="Si"/>
    <s v="Si"/>
    <s v="Si"/>
    <x v="0"/>
    <s v="Sergio Bustos_x000a_Andrés Castillo_x000a_Leonardo López"/>
    <s v="Contratista_x000a_Profesional G5_x000a_Profesional G3"/>
    <s v="Se tomó una muestra de los procesos de la entidad los cuales se relacionan a continuación, junto con sus actividades estratégicas definidas en el PAII con el fin de evidenciar la formulación de la ficha del indicador para la presente vigencia:  Control interno de asuntos disciplinarios, Planeación estratégica, Gestión de riesgos, Atención al ciudadano, Gestión documental y Gestión de talento humano._x000a__x000a_Analizada la información publicada en la página web de la entidad, se evidenció la ficha del indicador con avance al mes de agosto, adicionalmente verificadas las auditorías internas como las externas realizadas por entes de control, no se identificaron hallazgos por causas similares a las detectadas para la presente acción. Por lo anterior y teniendo en cuenta que la acción de mejora se calificó como eficiente y eficaz en el anterior seguimiento a Planes de Mejoramiento Interno efectuado por la Oficina de Control Interno, se determina que la acción fue efectiva. "/>
    <s v="Se recomienda actualizar y ajustar el instructivo para elaborar y realizar seguimiento al Plan de Acción Institucional Integrado -PAII-, teniendo en cuenta que la ficha del indicador se encuentra con avance al mes de agosto de la presente vigencia debido a que cada proceso reporta mensualmente a la OAP sus indicadores y no de manera trimestral como lo establece el instructivo en su numeral 4.2."/>
  </r>
  <r>
    <x v="12"/>
    <d v="2021-12-15T00:00:00"/>
    <s v="GAA-MEM21-0027"/>
    <s v="Arqueo Caja Menor Gerencia Administrativa y de Abastecimiento"/>
    <s v="Arqueo Caja Menor Gerencia Administrativa y de Abastecimiento"/>
    <s v="Tercera línea de defensa – Oficina de Control Interno."/>
    <s v="Oficina de Control Interno"/>
    <d v="2021-11-30T00:00:00"/>
    <s v="Gestión Financiera"/>
    <s v="Gerente Administrativa y de Abastecimiento (Dependencia ejecutora)"/>
    <s v="Gerencia Administrativa y de Abastecimiento"/>
    <n v="1"/>
    <s v="Se evidenció que en el artículo 15 “Normas Aplicables” de la Resolución N° 022 de 2021, a fecha del 21/07/2021, contiene una norma que está sin efecto jurídico, como es el Decreto Distrital 61 del 14 de febrero del 2007, el cual fue derogado por el Artículo 102 del Decreto 192 de 2021 de la alcaldesa Mayor de Bogotá. D.C, expedido y publicado el 2 de junio de 2021._x000a__x000a_Lo anterior representa la oportunidad de mejorar la actualización del marco normativo en los actos administrativos de la EMB, proyectados por la Gerencia Administrativa y Financiera, evento que no se encuentra identificado en la matriz de riesgos institucional para el proceso de gestión financiera. No obstante, en la matriz de riesgos institucional del proceso Gestión Legal se identificó el siguiente riesgo:_x000a__x000a_(Tabla que describe el riesgo con consecutivo GT-08)"/>
    <s v="5P"/>
    <s v="No se registró"/>
    <s v="No existen consultas de cambios (actualizaciones, derogaciones, entre otros) de la normatividad a la Gerencia Jurídica"/>
    <n v="1"/>
    <s v="Acción Correctiva"/>
    <s v="Consulta semestral mediante correo electrónico a la Gerencia Jurídica para que esta dentro del marco de sus funciones informe si han existido cambios y/o variaciones de la normativa Distrital y/o Nacional que afecte las cajas menores de la  EMB."/>
    <s v="Correo electrónico"/>
    <s v="No se registró"/>
    <s v="No se registró"/>
    <d v="2021-12-10T00:00:00"/>
    <d v="2022-12-31T00:00:00"/>
    <s v="Yhojan Espinosa López"/>
    <s v="No aplica"/>
    <s v="No aplica"/>
    <s v="No aplica"/>
    <e v="#REF!"/>
    <e v="#REF!"/>
    <m/>
    <m/>
    <m/>
    <m/>
    <m/>
    <s v="No aplica"/>
    <s v="No aplica"/>
    <s v="No aplica"/>
    <s v="No aplica"/>
    <s v="No aplica"/>
    <s v="No aplica"/>
    <s v="No aplica"/>
    <s v="No aplica"/>
    <s v="No aplica"/>
    <s v="No aplica"/>
    <s v="No se registró"/>
    <s v="No se registró"/>
    <n v="1"/>
    <s v="OCI-MEM23-0059"/>
    <d v="2023-02-23T00:00:00"/>
    <s v="Si"/>
    <s v="Si"/>
    <s v="No aplica"/>
    <x v="2"/>
    <s v="Andrés Castillo_x000a_Heiver Hernández"/>
    <s v="Profesional G5_x000a_Profesional G2"/>
    <s v="Se evidencia correos electrónicos de los días 30/60/2022 y 21/12/2022, enviado por el profesional de la Gerencia Administrativa y de Abastecimiento a la Gerencia Jurídica donde realiza la consulta de actualización de normatividad a la Gerencia Jurídica._x000a__x000a_Se recomienda continuar realizando la consulta a la gerencia Jurídica y también realizar ejercicios propios de consulta de la norma, con el fin de mantener actualizado el marco normativo en los actos administrativos de la EMB, proyectados por la Gerencia Administrativa y Financiera."/>
    <s v="No se registró"/>
  </r>
  <r>
    <x v="13"/>
    <d v="2021-12-29T00:00:00"/>
    <s v="SUP-MEM21-0197"/>
    <s v="Arqueo Caja Menor Gerencia Subgerencia de Gestión Predial"/>
    <s v="Arqueo Caja Menor Gerencia Subgerencia de Gestión Predial"/>
    <s v="Tercera línea de defensa – Oficina de Control Interno."/>
    <s v="Oficina de Control Interno"/>
    <d v="2021-11-30T00:00:00"/>
    <s v="Gestión Financiera"/>
    <s v="Subgerente de Gestión Predial (Dependencia ejecutora)"/>
    <s v="Gerencia Ejecutiva PLMB"/>
    <n v="1"/>
    <s v="Al realizar el arqueo de caja menor, se observó más de una entrega de recursos del fondo de caja menor mediante recibo provisional a nombre de un mismo contratista (Contrato 148 de 2021) sin que se haya legalizado el recibo anterior, así:_x000a__x000a_(Tabla)_x000a__x000a_Lo expuesto incumple lo dispuesto en el apartado del artículo 122 de la Resolución No. 025 de 2021 “Por la cual se constituye y se establece el funcionamiento de la Caja Menor de la Gerencia de Desarrollo Inmobiiario para la vigencia 2021”"/>
    <s v="5P"/>
    <s v="No se registró"/>
    <s v="Verificados los soportes que sustentan la legalización de los recursos entregados por concepto de “ANTICIPO DE RECURSOS CAJA MENOR” para el pago de la cancelación de oferta del ID predial número LA-ES03A-155-004621023017, se pudo evidenciar que, la legalización de los recursos otorgados por este concepto se realizó al tercer día de entrega de los mismos. No obstante, en este tercer día se realizó la entrega de los soportes de cancelación para los predios con ID número (LA-ES03A-155-004621023017, LA-ES03A-129-004621001021, LA-ES03A-123-004621001009), los cuales presentan una fecha de cancelación del 24 de noviembre."/>
    <n v="1"/>
    <s v="Acción Correctiva"/>
    <s v="El profesional responsable Operativo y de la administración y manejo de la Caja Menor, facilitará los nuevos recursos por concepto de “ANTICIPO DE RECURSOS CAJA MENOR” al gestor jurídico o quien lo requiera, una vez se haya confirmado que no existan valores pendientes por legalizar, y que este se encuentre al día y/o a paz y salvo por concepto de dichos anticipos, en los términos de los artículos 74 y 75 del Decreto 192 del 2 de junio de 2021"/>
    <s v="Entrega de recursos por concepto de “ANTICIPO DE RECURSOS CAJA MENOR”, previa confirmación que el solicitante no tenga a la fecha de solicitud del anticipo, valores pendientes por legalizar"/>
    <s v="No se registró"/>
    <s v="No se registró"/>
    <d v="2022-03-01T00:00:00"/>
    <d v="2022-12-31T00:00:00"/>
    <s v="Subgerencia de Gestión de Gestión Predial – Responsable operativo y de la administración y manejo de la Caja Menor ."/>
    <s v="No aplica"/>
    <s v="No aplica"/>
    <s v="No aplica"/>
    <e v="#REF!"/>
    <e v="#REF!"/>
    <m/>
    <m/>
    <m/>
    <m/>
    <m/>
    <s v="No aplica"/>
    <s v="No aplica"/>
    <s v="No aplica"/>
    <s v="No aplica"/>
    <s v="No aplica"/>
    <s v="No aplica"/>
    <s v="No aplica"/>
    <s v="No aplica"/>
    <s v="No aplica"/>
    <s v="No aplica"/>
    <s v="No se registró"/>
    <s v="No se registró"/>
    <n v="1"/>
    <s v="OCI-MEM23-0059"/>
    <d v="2023-02-23T00:00:00"/>
    <s v="Si"/>
    <s v="Si"/>
    <s v="No aplica"/>
    <x v="2"/>
    <s v="Andrés Castillo_x000a_Heiver Hernández"/>
    <s v="Profesional G5_x000a_Profesional G2"/>
    <s v="Una vez verificados los informes de legalización de la Caja Menor de la Subgerencia de Gestión predial, se evidenciaron los soportes de causación de los recursos mediante el comprobante de egreso y respectivos recibos de caja, evidenciando que no se realizó entrega de recursos del fonde de caja menor a un mismo contratista, sin que se haya legalizado el recibo anterior. Se da como cumplida la acción y se verificará su efectividad en el próximo seguimiento."/>
    <s v="No se registró"/>
  </r>
  <r>
    <x v="14"/>
    <s v="10/02/2022_x000a__x000a_Modificación_x000a_(22/06/2022)"/>
    <s v="SUP-MEM22-0084_x000a_SUP-MEM22-0318_x000a_(Modificación)"/>
    <s v="Auditoría Gestión Predial - Compensaciones 2021"/>
    <s v="Auditoría Gestión Predial - Compensaciones 2021"/>
    <s v="Tercera línea de defensa – Oficina de Control Interno."/>
    <s v="Oficina de Control Interno"/>
    <d v="2021-11-08T00:00:00"/>
    <s v="Gestión Adquisición Predial"/>
    <s v="Subgerente de Gestión Predial"/>
    <s v="Gerencia Ejecutiva PLMB"/>
    <n v="1"/>
    <s v="Con relación a la información aportada para el desarrollo de la auditoría, respuesta a la solicitud inicial de información realizada el 17/09/2021 y la solicitud de información adicional del día 13/10/2021, la Subgerencia de Gestión del Suelo, hoy Subgerencia de Gestión Predial no suministró en su totalidad la información requerida en términos."/>
    <s v="5P"/>
    <s v="No se registró"/>
    <s v="El proceso de gestión documental y la actualización de los expedientes con los tipos documentales establecidos en las Tablas de Retención Documental, depende del traslado que realicen los equipos productores o generadoras de la información de la Subgerencia de Gestión Predial, posterior a lo cual se realiza el proceso de intervención y/o actualización de los expedientes de la serie documental “Historiales de Predios”, presentándose falencias en la remisión con oportunidad de los soportes por parte de los profesionales."/>
    <n v="1"/>
    <s v="Acción de Mejora"/>
    <s v="El profesional contable responsable de la unidad social realizará el cargue de la documentación requerida y el articulador contable realizará la verificación del procedimiento en mención."/>
    <s v="Correo electrónico con los soportes del cargue y verificación de la información, dirigido a la supervisión correspondiente."/>
    <s v="No se registró"/>
    <s v="No se registró"/>
    <d v="2022-01-01T00:00:00"/>
    <d v="2022-03-31T00:00:00"/>
    <s v="El profesional de planta que ejerza la supervisión."/>
    <s v="Si"/>
    <s v="SUP-MEM22-0318"/>
    <d v="2022-06-22T00:00:00"/>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En el seguimiento realizado a la eficacia de la acción, se evidenciaron  los correos electrónicos donde la unidad social realiza el cargue de la documentación para su verificación. Al corte, no se identificó en informes de evaluación y seguimiento de la Oficina de Control Interno, que se detectara incumplimiento de la entrega de la información requerida en los términos establecidos. Se sugiere continuar con la actualización de los expedientes con los tipos documentales establecidos en las Tablas de Retención Documental, para así, seguir dando cumplimiento a la Política de gestión documental y poder cumplir con los términos establecidos en el marco de auditorías internas y externas."/>
    <s v="Ninguna"/>
  </r>
  <r>
    <x v="14"/>
    <s v="10/02/2022_x000a__x000a_Modificación_x000a_(22/06/2022)"/>
    <s v="SUP-MEM22-0084_x000a_SUP-MEM22-0318_x000a_(Modificación)"/>
    <s v="Auditoría Gestión Predial - Compensaciones 2021"/>
    <s v="Auditoría Gestión Predial - Compensaciones 2021"/>
    <s v="Tercera línea de defensa – Oficina de Control Interno."/>
    <s v="Oficina de Control Interno"/>
    <d v="2021-11-08T00:00:00"/>
    <s v="Gestión Adquisición Predial"/>
    <s v="Subgerente de Gestión Predial"/>
    <s v="Gerencia Ejecutiva PLMB"/>
    <n v="2"/>
    <s v="El aparte “Fórmula” del factor mudanza, consignado en el numeral 8.2 “Otros tipos de tenencia” del procedimiento para la liquidación y pago de los factores de reconocimiento económico aplicables al proyecto PLMB, código AP PR-003 versión 02 del 23/04/2021, difiere de lo estipulado en la Resolución 190 de 2021 (vigente a partir del 22/04/2021), como se muestra a continuación: ()"/>
    <s v="5P"/>
    <s v="No se registró"/>
    <s v="En la fórmula del factor mudanza en el Procedimiento no se transcribió lo estableció en el inciso 4 del literal c del numeral 2.2 del anexo de la Resolución No. 190 de 2021."/>
    <n v="1"/>
    <s v="Acción Correctiva"/>
    <s v="Ajustar el procedimiento para la liquidación y pago de los factores de reconocimiento económico aplicables al proyecto PLMB código AP PR-003 de acuerdo con lo dispuesto en la resolución 190 de 2021, en lo relacionado con el cálculo del “factor mudanza”, “factor autorrelocalización” y actualizando la normativa vigente."/>
    <s v="Actualización del procedimiento para la liquidación y pago de los factores de reconocimiento económico aplicables al proyecto PLMB código AP PR-003"/>
    <s v="No se registró"/>
    <s v="No se registró"/>
    <d v="2022-01-01T00:00:00"/>
    <d v="2022-07-31T00:00:00"/>
    <s v="Subgerencia de Gestión Predial, o quien este designe"/>
    <s v="Si"/>
    <s v="SUP-MEM22-0318"/>
    <d v="2022-06-22T00:00:00"/>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tomaron como muestra cuatro (4) unidades sociales con el fin de verificar el pago realizado del factor mudanza en cumplimiento de lo establecido en el procedimiento para la liquidación y pago de los factores de reconocimiento económico aplicables al proyecto PLMB, código AP PR-003 versión 04 y lo estipulado en la Resolución 190 de 2021 como se muestra a continuación:_x000a_Chip AAA0083BSBR US 1  Resolución   No. 633   del  31/08/2022._x000a_Chip AAA0043MWTD -US Resolución   No. 1173 del 06/12/2022._x000a_Chip AAA0094HNKC          Resolución   No. 938   del 23/11/2022._x000a_Chip AAA0043MULF US     Resolución   No. 708   del 22/09/2022._x000a_De los predios mencionados se observó que la liquidación se ajusta a lo establecido para este factor, así mismo, la acción de mejora fue calificada como cumplida en en el informe de seguimiento realizado por la Oficina de Control Interno, radicado OCI-MEM22-0224 de fecha 03/11/2022. Se evalua como cerrada efectiva."/>
    <s v="Ninguna"/>
  </r>
  <r>
    <x v="14"/>
    <s v="10/02/2022_x000a__x000a_Modificación_x000a_(22/06/2022)"/>
    <s v="SUP-MEM22-0084_x000a_SUP-MEM22-0318_x000a_(Modificación)"/>
    <s v="Auditoría Gestión Predial - Compensaciones 2021"/>
    <s v="Auditoría Gestión Predial - Compensaciones 2021"/>
    <s v="Tercera línea de defensa – Oficina de Control Interno."/>
    <s v="Oficina de Control Interno"/>
    <d v="2021-11-08T00:00:00"/>
    <s v="Gestión Adquisición Predial"/>
    <s v="Subgerente de Gestión Predial"/>
    <s v="Gerencia Ejecutiva PLMB"/>
    <n v="3"/>
    <s v="Lo descrito en el numeral 8.2 “Otros tipos de tenencia” en la fórmula del “Factor Auto relocalización Arrendatarios” del procedimiento para la liquidación y pago de los factores de reconocimiento económico aplicables al proyecto PLMB código AP PR-003 versión 02 del 23/04/2021, difiere de lo dispuesto en el ítem “Cálculo” del numeral 2.3 “Factor por autorrelocalización de arrendatarios” del Anexo 2 de la resolución No. 190 de 2021 vigente a partir del 22/04/2021. Se evidenció la necesidad de fortalecer el cumplimiento al procedimiento de compensaciones, ya que, para el factor de autorrelocalización se aprobó por un valor mensual inferior a un (1) salario mínimo legal mensual vigente por mes ($908.526 vigencia 2021)"/>
    <s v="5P"/>
    <s v="No se registró"/>
    <s v="La fórmula del del “Factor Auto relocalización Arrendatarios” no se encuentra transcrita en el Procedimiento conforme se estableció en el numeral 2.3 del anexo 2 de la resolución 190 de 2021."/>
    <n v="1"/>
    <s v="Acción Correctiva"/>
    <s v="Revisar las liquidaciones realizadas para reconocimiento de factor de autorrelocalización de arrendamiento para realizar los ajustes a lugar de conformidad con lo dispuesto en la Resolución 190 de 2021, a partir de la derogación de la resolución 189 de 2018."/>
    <s v="Resoluciones para reconocimiento de factor de autorrelocalización de arrendamiento expedidas"/>
    <s v="No se registró"/>
    <s v="No se registró"/>
    <d v="2022-06-30T00:00:00"/>
    <d v="2022-12-20T00:00:00"/>
    <s v="Subgerencia de Gestión Predial o quien este designe"/>
    <s v="Si"/>
    <s v="SUP-MEM22-0663"/>
    <d v="2022-11-21T00:00:00"/>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tomaron como muestra diez (10) Resoluciones emitidas durante el primer semestre de 2023 por medio de las cuales se reconoce, ordena y paga unos factores de reconocimiento económico, con el fin de verificar lo descrito en el procedimiento para la liquidación y pago de los factores de reconocimiento económico aplicables al proyecto PLMB código AP PR-004 respecto del Factor Auto relocalización Arrendatarios:&quot;El valor que se reconocerá y pagará será el equivalente a tres (3) veces el canon de arrendamiento mensual pactado en el contrato de  arrendamiento o documento que  haga sus veces. Este  factor  no podrá ser en ningún caso inferior a un (1) salario mínimo legal  mensual vigente por mes.&quot; Verificada la muestra se observa el cumplimiento del procedimiento, razón por la cual se califica la presente acción como cerrada efectiva."/>
    <s v="Ninguna"/>
  </r>
  <r>
    <x v="14"/>
    <s v="10/02/2022_x000a__x000a_Modificación_x000a_(22/06/2022)"/>
    <s v="SUP-MEM22-0084_x000a_SUP-MEM22-0318_x000a_(Modificación)"/>
    <s v="Auditoría Gestión Predial - Compensaciones 2021"/>
    <s v="Auditoría Gestión Predial - Compensaciones 2021"/>
    <s v="Tercera línea de defensa – Oficina de Control Interno."/>
    <s v="Oficina de Control Interno"/>
    <d v="2021-11-08T00:00:00"/>
    <s v="Gestión Adquisición Predial"/>
    <s v="Subgerente de Gestión Predial"/>
    <s v="Gerencia Ejecutiva PLMB"/>
    <n v="4"/>
    <s v="Verificada la información suministrada por la Subgerencia de Gestión del Suelo, hoy Subgerencia de Gestión Predial, para los predios AAA0011XXX Y AAAA009EXXX se identificó que no se remitió los soportes a completitud y un soporte no tenía fecha ni está radicado ante la EMB."/>
    <s v="5P"/>
    <s v="No se registró"/>
    <s v="De acuerdo al procedimiento llevado a cabo por el profesional contable, el mismo omitió solicitar la autorización para la consignación a terceros, puesto que, se basó en el reporte social que reposaba en el expediente de unidades sociales con el debido seguimiento a este caso en particular. Aunado a lo anterior, en lo que tiene que ver con la autorización del pago a una de las arrendatarias, es importante mencionar que, los documentos que se radican ante la EMB se realizan a través de la ventanilla de radicación y la evidencia de la misma queda establecida únicamente en el primer folio."/>
    <n v="1"/>
    <s v="Acción de Mejora"/>
    <s v="Capacitar a los gestores contables en cuanto al procedimiento y normativa aplicable a las Liquidaciones y Pago de los factores de Reconocimiento Económico y de la misma forma se procederá con una evaluación de conocimiento con la finalidad de asegurar el afianzamiento del conocimiento."/>
    <s v="Capacitación y las evaluaciones de conocimiento."/>
    <s v="No se registró"/>
    <s v="No se registró"/>
    <d v="2022-02-01T00:00:00"/>
    <d v="2022-02-28T00:00:00"/>
    <s v="Subgerencia de Gestión Predial o quien este designe"/>
    <s v="Si"/>
    <s v="SUP-MEM22-0318"/>
    <d v="2022-06-22T00:00:00"/>
    <e v="#REF!"/>
    <e v="#REF!"/>
    <m/>
    <m/>
    <m/>
    <m/>
    <m/>
    <s v="No aplica"/>
    <s v="No aplica"/>
    <s v="No aplica"/>
    <s v="No aplica"/>
    <s v="No aplica"/>
    <s v="No aplica"/>
    <s v="No aplica"/>
    <s v="No aplica"/>
    <s v="No aplica"/>
    <s v="No aplica"/>
    <s v="No se registró"/>
    <s v="No se registró"/>
    <n v="1"/>
    <s v="OCI-MEM22-0224"/>
    <d v="2022-11-03T00:00:00"/>
    <s v="Si"/>
    <s v="Si"/>
    <s v="No aplica"/>
    <x v="2"/>
    <s v="Sergio Bustos_x000a_Andrés Castillo_x000a_Leonardo López"/>
    <s v="Contratista_x000a_Profesional G5_x000a_Profesional G3"/>
    <s v="Se observaron las actas de reunión con fechas 28/01/2022 y 08/02/2022, en las cuales se registran las capacitaciones realizadas en la Subgerencia de Gestión Predial en temas como: _x000a__x000a_*Contextualización Resolución 190 de 2021 y su anexo._x000a_*Reinducción plan de reasentamiento y anexo 2, Resolución 190 de 2021: Factor trámite inmueble reposición, factor por mudanza, factor por auto relocalización, factor de impuesto predial y factor por pérdida y/o traslado actividad económica._x000a_*Presentación de la ubicación de archivos oficiales._x000a__x000a_Evidenciado lo anterior se procede a realizar el cierre de la presente acción y se recomienda continuar con capacitaciones en el marco de la actualización normativa y en materia de Gestión documental."/>
    <s v="Ninguna"/>
  </r>
  <r>
    <x v="15"/>
    <d v="2022-03-03T00:00:00"/>
    <s v="OAP-MEM22-0013"/>
    <s v="Recomendaciones OCI - Alerta Preventiva - Integración planes Decreto 612 de 2018"/>
    <s v="Recomendaciones OCI - Alerta Preventiva - Integración planes Decreto 612 de 2018"/>
    <s v="Tercera línea de defensa – Oficina de Control Interno."/>
    <s v="Oficina de Control Interno"/>
    <d v="2022-03-01T00:00:00"/>
    <s v="Gestión de Reportes e Informes"/>
    <s v="Oficina Asesora de Planeación"/>
    <s v="Oficina Asesora de Planeación"/>
    <n v="1"/>
    <s v="Se observó oportunidad de mejora en el cumplimiento al artículo 1 del  Decreto  612  de  2018,  ya  que  se  evidenció  la  no  integración  o  integración parcial en el Plan de Acción Institucional Integrado delos planes definidos en el Decreto 612 de 2018."/>
    <s v="5P"/>
    <s v="No se registró"/>
    <s v="Complejidad  en  la  interpretación  de  los  lineamientos  normativos  y  metodológicos   para   cumplir   con   la   integración   de   los   Planes   Institucionales en el marco del Decreto 612 de 2018"/>
    <n v="1"/>
    <s v="Acción Correctiva"/>
    <s v="Solicitar    concepto    que    permita    dar    claridad a  la  aplicación  metodológica de la       integración       de       los       planes institucionales que  trata  el  decreto612 de 2018"/>
    <s v="Concepto del DAFP"/>
    <s v="No se registró"/>
    <s v="No se registró"/>
    <d v="2022-03-07T00:00:00"/>
    <d v="2022-06-30T00:00:00"/>
    <s v="Oficina Asesora de 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No"/>
    <x v="1"/>
    <s v="Andrés Castillo_x000a_Heiver Hernández"/>
    <s v="Profesional G5_x000a_Profesional G2"/>
    <s v="Si bien, se dio cumplimiento a la acción correctiva en cuanto a solicitar un concepto que permitiera dar claridad a la aplicación metodológica para la integración de los planes institucionales que trata el  decreto 612 de 2018 &quot;Por el cual se fijan directrices para la integración de los planes institucionales y estratégicos al Plan de Acción por parte de las entidades del Estado&quot;, verificado el PAII formulado para la vigencia 2023 publicado en la página web de la entidad, se evidencia que la debilidad persiste frente a la integración parcial de los planes que trata dicho Decreto, es el caso de los planes: _x000a__x000a_1._x0009_Plan Operacional de Seguridad y Privacidad de la Información donde se identificó que se integran en el PAII dos (2) de las nueve (9) acciones programadas para para la vigencia 2023. _x000a_2._x0009_PINAR: En el PAII las cinco (5) acciones integradas no corresponden a las activiades descritas por cada uno de los planes o proyectos asociados para la vigencia 2023._x000a_3._x0009_PETI: Las trece (13) actividades programadas para la vigencia 2023, se identificó una (1) integrada, las demás, no coinciden con las cinco (5) actividades restantes descritas en el PAII. _x000a_4._x0009_Plan Anual de Adquisiciones: Se describen dieciocho (18) actividades en el PAII de manera general, con el propósito de dar cumplimiento a las necesidades de contratación de la empresa, las cuales no coinciden con las documentadas en el PAA.   _x000a_5._x0009_En el Plan de Trabajo Anual en Seguridad y Salud en el Trabajo la actividad en el PAII es “Ejecutar las actividades que están contempladas en el Plan de Seguridad y Salud en el Trabajo” y en el Plan Institucional de Capacitación, la actividad en el PAII es “Adelantar las jornadas de capacitación para los servidores de la empresa”._x000a_Cabe mencionar, que el concepto emitido por el Departamento Administrativo de la Función Pública -DAFP, menciona que &quot;(...) Así las cosas, el plan de acción integral que deberá publicarse el 31 de enero de cada vigencia, contendrá las líneas estratégicas relacionadas con los 12 planes citados, lo que permitirá desarrollar las políticas de gestión y desempeño correspondientes de forma articulada y con una clara orientación hacia la consecución de las metas y objetivos institucionales, esencia de MIPG. Por último, todas las actividades desagregadas deben ser plasmadas en dicho plan manteniendo su articulación con las líneas o actividades estratégicas que la entidad define en cada vigencia”._x000a__x000a_Por lo anterior esta acción se cierra como inefectiva. Se recomienda revisar y ajustar el PAII de la presente vigencia para cumplir con la normativa vigente."/>
    <s v="Formular nuevo plan de mejora interno_x000a__x000a_Se recomienda revisar y ajustar el PAII de la presente vigencia para cumplir con la normativa vigente."/>
  </r>
  <r>
    <x v="16"/>
    <d v="2022-04-07T00:00:00"/>
    <s v="GF-MEM22-0049"/>
    <s v="Control Interno Contable Vigencia 2022"/>
    <s v="Control Interno Contable Vigencia 2022"/>
    <s v="Tercera línea de defensa – Oficina de Control Interno."/>
    <s v="Oficina de Control Interno"/>
    <d v="2022-02-24T00:00:00"/>
    <s v="Gestión Financiera"/>
    <s v="Gerencia Financiera"/>
    <s v="Gerencia Financiera"/>
    <n v="1"/>
    <s v="1. No se evidencia en el Manual de Políticas Contables - Código GF-SGC-MN-001, en el marco legal las Resoluciones Nos. 219 de 2020 “Por la cual se modifican las Normas para el Reconocimiento, Medición, Revelación y Presentación de los Hechos Económicos del Marco Normativo para Empresas que no Cotizan en el Mercado de Valores, y que no Captan ni Administran Ahorro del Público&quot; y 212 del 9 de diciembre de 2021 “Por la cual se modifican el Marco Conceptual para la Preparación y Presentación de Información Financiera y las Normas para el Reconocimiento, Medición, Revelación y Presentación de los Hechos Económicos, del Marco Normativo para Empresas que no Cotizan en el Mercado de Valores, y que no Captan ni Administran Ahorro del Público”"/>
    <s v="5P"/>
    <s v="No se registró"/>
    <s v="A la fecha de la evaluación de control interno, el manual de políticas contables se encontraba en proceso de actualización en el SIG, el cual contemplaba resolución 219 de 2020 y 212 de 2021, lo cual originó que la versión definitiva no se encontrara actualizada en el SIG de la EMB."/>
    <n v="1"/>
    <s v="Acción Correctiva"/>
    <s v="1. Realizar actualización y publicación en el SIG del manual de políticas contables de acuerdo con la normatividad vigente, CÓDIGO: GF-GCT-MN-001, VERSIÓN: 01"/>
    <s v="Manual de políticas contables documento: GF-GCT-MN-001, VERSIÓN: 01"/>
    <s v="No se registró"/>
    <s v="No se registró"/>
    <d v="2022-03-31T00:00:00"/>
    <d v="2022-06-30T00:00:00"/>
    <s v="GF/ Líder del Proceso Gestión Contable"/>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Al corte del presente seguimiento, se evidenció que la Gerencia Financiera mantiene la actualización del Manual de políticas contables documento: GF-GCT-MN-001 V03 y publicado en el Sistema Integrado de Gerstión mediante la plataforma AzDigital el 25/01/2023, contemplando las Resoluciones No. 219 de 2020 y 212 del 9 de diciembre de 2021 para empresas que no cotizan en el mercado de valores y que no captan ni administran ahorro público. Adicionalmente no se identificaron hallazgos en auditorías interrnas y externas generadas por causas similares a las detectadas en esta observación.  Se da el cierre efectivo a la acción de mejora."/>
    <s v="Ninguna"/>
  </r>
  <r>
    <x v="16"/>
    <d v="2022-04-07T00:00:00"/>
    <s v="GF-MEM22-0049"/>
    <s v="Control Interno Contable Vigencia 2022"/>
    <s v="Control Interno Contable Vigencia 2022"/>
    <s v="Tercera línea de defensa – Oficina de Control Interno."/>
    <s v="Oficina de Control Interno"/>
    <d v="2022-02-24T00:00:00"/>
    <s v="Gestión Financiera"/>
    <s v="Gerencia Financiera"/>
    <s v="Gerencia Financiera"/>
    <n v="2"/>
    <s v="2. No se evidenció la matriz de actividades y perfil de cargo de los trabajadores oficiales que han sido vinculados posterior a la reestructuración de la Entidad realizada en el mes de septiembre de 2021."/>
    <s v="5P"/>
    <s v="No se registró"/>
    <s v="A la fecha de la evaluación de control interno, la matriz de actividades y perfiles de cargo de los trabajadores oficiales que ingresaron en el mes de noviembre se encontraba en proceso de aprobación e implementación, teniendo en cuenta el cambio en la planta de la EMB."/>
    <n v="1"/>
    <s v="Acción Correctiva"/>
    <s v="2. Realizar la matriz de actividades y perfil de cargo de los trabajadores oficiales de la Gerencia Financiera"/>
    <s v="Matiz de actividades y perfil del cargo documento: TH-FR-037 Matriz de actividades y perfil de cargo_V.03.docx de los trabajadores oficiales de la GF."/>
    <s v="No se registró"/>
    <s v="No se registró"/>
    <d v="2022-04-01T00:00:00"/>
    <d v="2022-06-30T00:00:00"/>
    <s v="GF/ Líder del Proceso Gestión Contable"/>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Se evidenció la existencia de la matriz de actividades del área auditada en el formato TH-FR-037 Matriz _V.03, lo cual corresponde a: 2 profesionales grado 05, 2 profesionales grado 03 y 1 profesional grado 02. Es importante precisar que la verificación de efectividad de la acción obedece solamente al área auditada y no a la totalidad de la Gerencia Financiera. Adicionalmente no se identificaron hallazgos en auditorías interrnas y externas generadas por causas similares a las detectadas en esta observación.  Se da el cierre efectivo a la acción de mejora."/>
    <s v="Ninguna"/>
  </r>
  <r>
    <x v="16"/>
    <d v="2022-04-07T00:00:00"/>
    <s v="GF-MEM22-0049"/>
    <s v="Control Interno Contable Vigencia 2022"/>
    <s v="Control Interno Contable Vigencia 2022"/>
    <s v="Tercera línea de defensa – Oficina de Control Interno."/>
    <s v="Oficina de Control Interno"/>
    <d v="2022-02-24T00:00:00"/>
    <s v="Gestión Financiera"/>
    <s v="Gerencia Financiera"/>
    <s v="Gerencia Financiera"/>
    <n v="3"/>
    <s v="3. Algunos de los formatos de conciliaciones de operaciones reciprocas código GF-SGC-FR-35, a diciembre 31 de 2021 no están firmados por los responsables del diligenciamiento, Adicionalmente, el acta de entrega documento soporte del comprobante de causación RF 2112000294, tampoco está firmada por el responsable de la EMB."/>
    <s v="5P"/>
    <s v="No se registró"/>
    <s v="Teniendo en cuenta que la firma del documento se debe realizar una vez los terceros respondan a la comunicación realizada por el área contable de EMB, existen ocasiones en que no se recibe respuesta por parte de estos terceros."/>
    <n v="1"/>
    <s v="Acción Correctiva"/>
    <s v="3. Solicitar acompañamiento a la OCI respecto a la circularización de operaciones reciprocas."/>
    <s v="Acta de reunión con OCI."/>
    <s v="No se registró"/>
    <s v="No se registró"/>
    <d v="2022-04-01T00:00:00"/>
    <d v="2022-06-30T00:00:00"/>
    <s v="GF/ Líder del Proceso Gestión Contable"/>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Teniendo en cuenta las evidencias, la descripción de la acción y la unidad de medida, se llevó a cabo reunión de acompañamiento por parte de la Oficina de Control Interno al área contable donde  aceptaron la asesoría sobre el seguimiento de las operaciones reciprocas llevadas a cabo en la EMB, Acta del 1/06/2022, donde se sugirió solicitar mesas de trabajo con sus respectivas actas o enviar derechos de petición a las entidades, los cuales deben dar cumplimiento a la Ley 2207 del 17 de mayo de 2022, la cual dicta que el plazo de ley para dar respuesta a los derechos de petición de interés particular es de quince (15) días hábiles, de esta manera se agotaría esta instancia legal para la recepción de las respuestas a la circularización de operaciones recíprocas. Se evidenció seguimiento por medio de reuniones y/o correos electrónicos. _x000a__x000a_En le Informe de Auditoría de Regularidad Cód. 103, la Contraloría de Bogotá reportó hallazgo 3.3.1.6.1 &quot;Hallazgo administrativo por falencias en las conciliaciones de las operaciones recíprocas con corte a 31 de diciembre de 2020&quot; donde describen que &quot;(...) se evidenció que el enunciado formato de conciliación no se encuentra suscrito por las partes (...)&quot;. Esta acción fue calificada como cumplida efectiva por la Contraloría de Bogotá en el Informe de auditoría de regularridad código 102 PAD 2022._x000a__x000a_Dado lo anterior, se da cierre efectivo a la acción, sin embargo se recomienda, continuar realizando seguimiento a la suscripción de las conciliaciones de operaciones recíprocas con el fin de dar cumplimiento a la Ley 2207 del 17/05/2022."/>
    <s v="Ninguna"/>
  </r>
  <r>
    <x v="17"/>
    <d v="2022-04-13T00:00:00"/>
    <s v="GJ-MEM22-0028"/>
    <s v="Informe Final de seguimiento a las funciones del Comité de Conciliación y SIPROJWEB – 01/06/2021 al 31/10/2021"/>
    <s v="Informe Final de seguimiento a las funciones del Comité de Conciliación y SIPROJWEB – 01/06/2021 al 31/10/2021"/>
    <s v="Tercera línea de defensa – Oficina de Control Interno."/>
    <s v="Oficina de Control Interno"/>
    <d v="2021-11-29T00:00:00"/>
    <s v="Gestión Legal"/>
    <s v="Gerencia Jurídica"/>
    <s v="Gerencia Jurídica"/>
    <n v="1"/>
    <s v="Se evidenció que dos (2) actas del comité presentaron inconsistencias en la publicación en el sistema de Información de Procesos Judiciales SIPROJ WEB, de conformidad con los establecido en el numeral 15.1 del artículo 15 del Decreto 839 de 20185 , toda vez; que las mimas fueron publicadas con anterioridad a la fecha de reunión y/o celebración del Comité de conciliación de fechas 13/08/2021 y 27/08/2022"/>
    <s v="5P"/>
    <s v="No se registró"/>
    <s v="Falta de documento que operativice el desarrollo de las funciones de la secretaria técnica del Comité de Conciliación y los abogados de Defensa Judicial."/>
    <n v="1"/>
    <s v="Acción Correctiva"/>
    <s v="1. Corregir en el sistema SIPROJ, las actas de celebración del Comité de conciliación de fechas 13/08/2021 y 27/08/202"/>
    <s v="Registros en SIPROJWEB de las actas de fechas 13/08/2021 y 27/08/2021"/>
    <s v="No se registró"/>
    <s v="No se registró"/>
    <d v="2022-04-05T00:00:00"/>
    <d v="2022-06-30T00:00:00"/>
    <s v="Secretaria del Comité de Conciliación."/>
    <s v="No aplica"/>
    <s v="No aplica"/>
    <s v="No aplica"/>
    <e v="#REF!"/>
    <e v="#REF!"/>
    <m/>
    <m/>
    <m/>
    <m/>
    <m/>
    <s v="No aplica"/>
    <s v="No aplica"/>
    <s v="No aplica"/>
    <s v="No aplica"/>
    <s v="No aplica"/>
    <s v="No aplica"/>
    <s v="No aplica"/>
    <s v="No aplica"/>
    <s v="No aplica"/>
    <s v="No aplica"/>
    <s v="No se registró"/>
    <s v="No se registró"/>
    <n v="1"/>
    <s v="OCI-MEM22-0224"/>
    <d v="2022-11-03T00:00:00"/>
    <s v="Si"/>
    <s v="Si"/>
    <s v="No aplica"/>
    <x v="0"/>
    <s v="Andrés Castillo_x000a_Heiver Hernández"/>
    <s v="Profesional G5_x000a_Profesional G2"/>
    <s v="En seguimiento a la eficacia de la acción, se evidenció el documento mediante el cual se dan lineamientos para llevar a cabo la secretaría técnica del Comité de Conciliación de la EMB y sus funciones en el marco del Acuerdo de conciliación No.001 de 2021, art. 19. Al corte, no se identificó en informes de evaluación y seguimiento de la Oficina de Control Interno, Informe del Seguimiento al Comité de Conciliación, que se detectaran incumplimientos por actas del comité que presentaran inconsistencias en la publicación en el sistema de Información de Procesos Judiciales SIPROJ WEB, de conformidad con los establecido en el numeral 15.1 del artículo 15 del Decreto 839 de 20185. Se sugiere continuar atendiendo los lineamientos descritos en el documento creado y se da el cierre efectivo de la presente acción."/>
    <s v="Ninguna"/>
  </r>
  <r>
    <x v="17"/>
    <d v="2022-04-13T00:00:00"/>
    <s v="GJ-MEM22-0028"/>
    <s v="Informe Final de seguimiento a las funciones del Comité de Conciliación y SIPROJWEB – 01/06/2021 al 31/10/2021"/>
    <s v="Informe Final de seguimiento a las funciones del Comité de Conciliación y SIPROJWEB – 01/06/2021 al 31/10/2021"/>
    <s v="Tercera línea de defensa – Oficina de Control Interno."/>
    <s v="Oficina de Control Interno"/>
    <d v="2021-11-29T00:00:00"/>
    <s v="Gestión Legal"/>
    <s v="Gerencia Jurídica"/>
    <s v="Gerencia Jurídica"/>
    <n v="1"/>
    <s v="Se evidenció que dos (2) actas del comité presentaron inconsistencias en la publicación en el sistema de Información de Procesos Judiciales SIPROJ WEB, de conformidad con los establecido en el numeral 15.1 del artículo 15 del Decreto 839 de 20185 , toda vez; que las mimas fueron publicadas con anterioridad a la fecha de reunión y/o celebración del Comité de conciliación de fechas 13/08/2021 y 27/08/2022"/>
    <s v="5P"/>
    <s v="No se registró"/>
    <s v="Falta de documento que operativice el desarrollo de las funciones de la secretaria técnica del Comité de Conciliación y los abogados de Defensa Judicial."/>
    <n v="2"/>
    <s v="Acción Correctiva"/>
    <s v="2. Construir un documento que operativice el desarrollo de las funciones de la secretaria técnica del Comité de Conciliación y los abogados de Defensa Judicial."/>
    <s v="Documento aprobado y publicado en AZ digital"/>
    <s v="No se registró"/>
    <s v="No se registró"/>
    <d v="2022-04-05T00:00:00"/>
    <d v="2022-07-30T00:00:00"/>
    <s v="Secretaria del Comité Conciliación"/>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revisadas las actas numeros 13 a la 20 del Comité de Conciliación de fechas 09 y 23 de junio, 14, 21, 27 de julio, 11 y 25 de agosto y 08 de septiembre de 2023 respecto a las fechas registradas en la publicación en el sistema de Información de Procesos Judiciales SIPROJ WEB, se observó que se encuentran de conformidad con los establecido en el numeral 15.1 del artículo 15 del Decreto 839 de 2018."/>
    <s v="Ninguna"/>
  </r>
  <r>
    <x v="17"/>
    <d v="2022-04-13T00:00:00"/>
    <s v="GJ-MEM22-0028"/>
    <s v="Informe Final de seguimiento a las funciones del Comité de Conciliación y SIPROJWEB – 01/06/2021 al 31/10/2021"/>
    <s v="Informe Final de seguimiento a las funciones del Comité de Conciliación y SIPROJWEB – 01/06/2021 al 31/10/2021"/>
    <s v="Tercera línea de defensa – Oficina de Control Interno."/>
    <s v="Oficina de Control Interno"/>
    <d v="2021-11-29T00:00:00"/>
    <s v="Gestión Legal"/>
    <s v="Gerencia Jurídica"/>
    <s v="Gerencia Jurídica"/>
    <n v="1"/>
    <s v="Se evidenció que dos (2) actas del comité presentaron inconsistencias en la publicación en el sistema de Información de Procesos Judiciales SIPROJ WEB, de conformidad con los establecido en el numeral 15.1 del artículo 15 del Decreto 839 de 20185 , toda vez; que las mimas fueron publicadas con anterioridad a la fecha de reunión y/o celebración del Comité de conciliación de fechas 13/08/2021 y 27/08/2023"/>
    <s v="5P"/>
    <s v="No se registró"/>
    <s v="Falta de documento que operativice el desarrollo de las funciones de la secretaria técnica del Comité de Conciliación y los abogados de Defensa Judicial."/>
    <n v="3"/>
    <s v="Acción Correctiva"/>
    <s v="3. Socialización de documentos que operativicen el desarrollo de las funciones de la secretaria técnica del Comité de Conciliación y los abogados de Defensa Judicial."/>
    <s v="Evidencia de socialización"/>
    <s v="No se registró"/>
    <s v="No se registró"/>
    <d v="2022-08-02T00:00:00"/>
    <d v="2022-08-02T00:00:00"/>
    <s v="Secretaria Técnica del Comité de Conciliación."/>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verificaron las actas de los comités de conciliación realizados en las fechas: 09/06/2023, 21/07/2023, 25/08/2023 y 08/09/2023 evidenciando que se publicaron en el sistema de Información de Procesos Judiciales -SIPROJ WEB dentro de los cinco (5) días siguientes a la cesión del comité de conformidad con los establecido en el numeral 15.1 del artículo 15 del Decreto 839 de 2018, de igual forma en el pasado informe de seguimiento realizado por la Oficina de Control Interno, radicado OCI-MEM22-0224 de fecha 03/11/2023 la presente acción se calificó como cumplida. Por lo anteriormente expuesto se califica esta acción como Cerrada Efectiva."/>
    <s v="Ninguna"/>
  </r>
  <r>
    <x v="18"/>
    <d v="2022-04-22T00:00:00"/>
    <s v="OTI-MEM22-0032"/>
    <s v="Verificación cumplimiento Derechos de Autor de Software 2022"/>
    <s v="Verificación cumplimiento Derechos de Autor de Software 2022"/>
    <s v="Tercera línea de defensa – Oficina de Control Interno."/>
    <s v="Oficina de Control Interno"/>
    <d v="2022-03-17T00:00:00"/>
    <s v="Gestión Tecnológica"/>
    <s v="Oficina de Tecnologías y Sistemas de Información"/>
    <s v="Oficina de Tecnologías y Sistemas de Información"/>
    <n v="2"/>
    <s v="Fortalecer las medidas frente a la supervisión del contrato 096 de 2021, en especial, respecto a la recepción de los bienes y servicios con las especificaciones técnicas definidas por la ETB o en futuros contratos, con los respectivos proveedores de equipos de cómputo, asegurando que, por ejemplo, los equipos de cómputo suministrados cuenten con antivirus en la versión acordada en la oferta de servicios, entre otros programas preinstalados."/>
    <s v="5P"/>
    <s v="No se registró"/>
    <s v="No se verificaban las aplicaciones instaladas por que la llegada de los equipos era en lotes y se perdía el control de estos."/>
    <n v="1"/>
    <s v="Acción de Mejora"/>
    <s v="1. Generar una lista de chequeo de preparación y entrega de equipos. Los técnicos de TI preparan los equipos y el ingeniero/líder de soporte valida y certifica que todo este correctamente instalado, configurado y funcionando, para proceder con la entrega del equipo al usuario final."/>
    <s v="Formato Lista de chequeo de preparación y entrega de equipos."/>
    <s v="No se registró"/>
    <s v="No se registró"/>
    <d v="2022-05-02T00:00:00"/>
    <d v="2022-05-06T00:00:00"/>
    <s v="Equipo de Infraestructura de la OTSI"/>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onsiderando el pasado informe de seguimiento realizado por la Oficina de Control Interno con fecha de corte 30/09/2022, radicado OCI-MEM22-0224 del 03/11/2022, se determinó como cumplida, teniendo en cuenta que: &quot;(...) el contenido de la lista de verificación incluyó como aspecto a tener en cuenta en la revisión de los aspectos técnicos de los equipos de cómputo recibidos del proveedor, que éstos cuenten con la instalación de software antivirus (...)&quot;, así mismo, que no fue una acción derivada de una observación, además de que en el periodo evaluado en el presente seguimiento no se evidenció incumplimientos o hallazgos por causas similares a las detectadas para la presente acción, derivados de las auditorías internas y las efectuadas por los entes externos de control, se da el cierre efectivo de la acción._x000a__x000a_"/>
    <s v="Ninguna"/>
  </r>
  <r>
    <x v="18"/>
    <d v="2022-04-22T00:00:00"/>
    <s v="OTI-MEM22-0032"/>
    <s v="Verificación cumplimiento Derechos de Autor de Software 2022"/>
    <s v="Verificación cumplimiento Derechos de Autor de Software 2022"/>
    <s v="Tercera línea de defensa – Oficina de Control Interno."/>
    <s v="Oficina de Control Interno"/>
    <d v="2022-03-17T00:00:00"/>
    <s v="Gestión Tecnológica"/>
    <s v="Oficina de Tecnologías y Sistemas de Información"/>
    <s v="Oficina de Tecnologías y Sistemas de Información"/>
    <n v="3"/>
    <s v="Fortalecer las medidas frente a la supervisión del contrato 096 de 2021, en especial, respecto a la recepción de los bienes y servicios con las especificaciones técnicas definidas por la ETB o en futuros contratos, con los respectivos proveedores de equipos de cómputo, asegurando que, por ejemplo, los equipos de cómputo suministrados cuenten con antivirus en la versión acordada en la oferta de servicios, entre otros programas preinstalados."/>
    <s v="5P"/>
    <s v="No se registró"/>
    <s v="No se verificaban las aplicaciones instaladas por que la llegada de los equipos era en lotes y se perdía el control de estos."/>
    <n v="1"/>
    <s v="Acción de Mejora"/>
    <s v="2. Actualizar el procedimiento para la instalación de estaciones de trabajo, e incorporar el uso del formato en la descripción de actividades."/>
    <s v="Procedimiento para la instalación de estaciones de trabajo actualizado."/>
    <s v="No se registró"/>
    <s v="No se registró"/>
    <d v="2022-05-02T00:00:00"/>
    <d v="2022-05-13T00:00:00"/>
    <s v="Equipo de Infraestructura de la OTSI"/>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onsiderando el pasado informe de seguimiento realizado por la Oficina de Control Interno, radicado OCI-MEM22-0224 del 03/11/2022, se determinó como cumplida, teniendo en cuenta que: &quot;(...) se identificó la incorporación del formato para lista de verificación de instalación y configuración de equipo de cómputo, código GT-FR-002 en la actividad No. 10 &quot;Realizar configuración básica e instalación del equipo de cómputo&quot; (...)&quot;,así mismo, que no fue una acción derivada de una observación, además de que en el periodo evaluado en el presente seguimiento no se evidenció incumplimientos o hallazgos por causas similares a las detectadas para la presente acción derivados de las auditorías internas y las efectuadas por los entes externos de control, se da el cierre efectivo de la acción."/>
    <s v="Ninguna"/>
  </r>
  <r>
    <x v="18"/>
    <d v="2022-04-22T00:00:00"/>
    <s v="OTI-MEM22-0032"/>
    <s v="Verificación cumplimiento Derechos de Autor de Software 2022"/>
    <s v="Verificación cumplimiento Derechos de Autor de Software 2022"/>
    <s v="Tercera línea de defensa – Oficina de Control Interno."/>
    <s v="Oficina de Control Interno"/>
    <d v="2022-03-17T00:00:00"/>
    <s v="Gestión Tecnológica"/>
    <s v="Oficina de Tecnologías y Sistemas de Información"/>
    <s v="Oficina de Tecnologías y Sistemas de Información"/>
    <n v="3"/>
    <s v="Fortalecer las medidas frente a la supervisión del contrato 096 de 2021, en especial, respecto a la recepción de los bienes y servicios con las especificaciones técnicas definidas por la ETB o en futuros contratos, con los respectivos proveedores de equipos de cómputo, asegurando que, por ejemplo, los equipos de cómputo suministrados cuenten con antivirus en la versión acordada en la oferta de servicios, entre otros programas preinstalados."/>
    <s v="5P"/>
    <s v="No se registró"/>
    <s v="No se verificaban las aplicaciones instaladas por que la llegada de los equipos era en lotes y se perdía el control de estos."/>
    <n v="2"/>
    <s v="Acción de Mejora"/>
    <s v="3. Publicar procedimiento para la instalación de estaciones de trabajo y el formato lista de chequeo de preparación y entrega de equipos."/>
    <s v="Codificación y publicación del procedimiento y el formato en AZ Digital."/>
    <s v="No se registró"/>
    <s v="No se registró"/>
    <d v="2022-05-16T00:00:00"/>
    <d v="2022-05-31T00:00:00"/>
    <s v="Equipo de Infraestructura de la OTSI /_x000a_Grace Andrea Quintana /_x000a_Juan Carlos Jiménez A."/>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onsiderando el pasado informe de seguimiento realizado por la Oficina de Control Interno con fecha de corte 30/09/2022, radicado OCI-MEM22-0224 del 03/11/2022, se determinó como cumplida, teniendo en cuenta que: &quot;Se evidenció el procedimiento para la instalación de equipo de cómputo, código GT-PR-001, versión 1 y el formato para lista de verificación de instalación y configuración de equipo de cómputo, código GT-FR-002, versión 1 publicados en el sistema de gestión en Az Digital con fecha del 31/05/2022.&quot;, así mismo, que no fue una acción derivada de una observación, además de que en el periodo evaluado en el presente seguimiento no se evidenció incumplimientos o hallazgos por causas similares a las detectadas para la presente acción derivados de las auditorías internas y las efectuadas por los entes externos de control, se da el cierre efectivo de la acción."/>
    <s v="Ninguna"/>
  </r>
  <r>
    <x v="19"/>
    <d v="2022-04-21T00:00:00"/>
    <s v="GAA-MEM21-0149"/>
    <s v="Inefectividad acciones - PMI 47 - Austeridad Gasto I Trimestre 2021 - Informe Seguimiento PMI 2022_I"/>
    <s v="Inefectividad acciones - PMI 47 - Austeridad Gasto I Trimestre 2021 - Informe Seguimiento PMI 2022_I"/>
    <s v="Tercera línea de defensa – Oficina de Control Interno."/>
    <s v="Oficina de Control Interno"/>
    <d v="2022-04-08T00:00:00"/>
    <s v="Gestión de Recursos Físicos"/>
    <s v="Gerencia Administrativa y de Abastecimiento"/>
    <s v="Gerencia Administrativa y de Abastecimiento"/>
    <n v="1"/>
    <s v="No se evidenció la aplicación ni creación de las fichas del indicador de austeridad e indicador de cumplimiento, tal y como lo establece el artículo 2915 del Decreto 492 de 2019. Por parte de la Oficina Asesora de Planeación Institucional se remitió respuesta vía correo corporativo el día 09 de junio de 2021 manifestando: “Dentro del acompañamiento metodológico para la formulación de indicadores de gestión por procesos, desarrollada por parte de la OAPI a la Gerencia Administrativa y financiera-GAF, se recomendó la inclusión de indicadores asociados a la política de austeridad desde el proceso de gestión administrativa y logística, en el marco del Decreto 492 de 2019”._x000a__x000a_Sin embargo, lo manifestado no evidencia cumplimiento de la formulación de los indicadores: (i) indicador de Austeridad y ii) indicador de Cumplimiento, establecidos en el artículo 29 de Decreto 492 de 2019, por lo anterior, se mantiene el hallazgo."/>
    <s v="5P"/>
    <s v="No se registró"/>
    <s v="No se evidenció dentro de las reuniones sostenidas la obligatoriedad de incluir el indicador de cumplimiento."/>
    <n v="1"/>
    <s v="Acción Correctiva"/>
    <s v="Incluir dentro de los informes semestrales de austeridad del gasto remitidos a la Secretaría Distrital de Movilidad el/los indicador(es) de cumplimiento."/>
    <s v="Informes semestrales de austeridad del gasto remitidos a la Secretaría Distrital de Movilidad."/>
    <s v="No se registró"/>
    <s v="No se registró"/>
    <d v="2022-04-20T00:00:00"/>
    <d v="2022-07-31T00:00:00"/>
    <s v="Yhojan Espinosa_x000a_López"/>
    <s v="No aplica"/>
    <s v="No aplica"/>
    <s v="No aplica"/>
    <e v="#REF!"/>
    <e v="#REF!"/>
    <m/>
    <m/>
    <m/>
    <m/>
    <m/>
    <s v="No aplica"/>
    <s v="No aplica"/>
    <s v="No aplica"/>
    <s v="No aplica"/>
    <s v="No aplica"/>
    <s v="No aplica"/>
    <s v="No aplica"/>
    <s v="No aplica"/>
    <s v="No aplica"/>
    <s v="No aplica"/>
    <s v="No se registró"/>
    <s v="No se registró"/>
    <n v="1"/>
    <s v="OCI-MEM23-0115"/>
    <d v="2023-05-30T00:00:00"/>
    <s v="Si"/>
    <s v="Si"/>
    <s v="Si"/>
    <x v="0"/>
    <s v="Sergio Bustos_x000a_Andrés Castillo_x000a_Heiver Hernández_x000a_Ana Libia Garzón"/>
    <s v="Contratista_x000a_Profesional G5_x000a_Profesional G2_x000a_Profesional G3"/>
    <s v="Se evidenciaron los informes semestrales de austeridad del gasto del primer y segundo semestre de 2022 remitido a la Secretaría de Movilidad, mediante oficios con radicado EXTS22-0004206 del 03/08/2022 y EXTS23-0000406 del 25 de enero de 2023 respectivamente, en el que se incluyó la medición de los indicadores establecidos en el artículo 29 del Decreto 492 de 2022. Así mismo, no se observaron incumplimientos relacionados con la aplicación de indicadores de austeridad en otras auditorías realizadas por la OCI o entes externos de control."/>
    <s v="Ninguna"/>
  </r>
  <r>
    <x v="20"/>
    <d v="2022-04-22T00:00:00"/>
    <s v="OAP-MEM22-0020"/>
    <s v="Inefectividad acciones – PM 057 - Planeación Estratégica - Informe Seguimiento PMI 2022_I"/>
    <s v="Inefectividad acciones – PM 057 - Planeación Estratégica - Informe Seguimiento PMI 2022_I"/>
    <s v="Tercera línea de defensa – Oficina de Control Interno."/>
    <s v="Oficina de Control Interno"/>
    <d v="2022-04-08T00:00:00"/>
    <s v="Planeción Estratégica"/>
    <s v="Oficina Asesora de Planeación"/>
    <s v="Gerencia Administrativa y de Abastecimiento"/>
    <n v="1"/>
    <s v="7. Se evidenció un incumplimiento al artículo 1 del Decreto 612 de 2018, ya que se evidenció la no integración o la integración parcial en el Plan de Acción Institucional Integrado de nueve (9) de los doce (12) planes de finidos en el Decreto. Con base en el memorando OCI-MEM21-0095 del 22 de noviembre de 2021._x000a__x000a_De acuerdo con el memorando con radicado OCI-MEM22-0043 del pasado 08 de abril de 2022, &quot;se realizó la subsanación de la causa raíz de 2 de los 4 planes, por lo que se determina inefectividad de la acción y se recomienda realizar la formulación oportuna de todos los planes definidos en el decreto 612 de 2018, antes del 31 de enero de cada vigencia&quot;"/>
    <s v="5P"/>
    <s v="No se registró"/>
    <s v="Complejidad  en  la  interpretación  de  los  lineamientos  normativos  y  metodológicos   para   cumplir   con   la   integración   de   los   Planes   Institucionales en el marco del Decreto 612 de 2018"/>
    <n v="1"/>
    <s v="Corrección"/>
    <s v="1. Publicar en la sección definida en la página web los siguientes planes institucionales de la vigencia 2022 en cumplimiento del Decreto 612 de 2018:_x000a__x000a_a. Plan Institucional de Archivos - PINAR._x000a_b. Plan de previsión de recursos._x000a_c. Plan Estratégica de Talento Humano._x000a_d. Plan Institucional de Gestión Ambiental - PIGA."/>
    <s v="Planes publicados en la página web"/>
    <s v="No se registró"/>
    <s v="No se registró"/>
    <d v="2022-04-25T00:00:00"/>
    <d v="2022-06-30T00:00:00"/>
    <s v="Gerencia Administrativa y de Abastecimiento"/>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Verificada la información publicada en el numeral 4.3.1. Plan de Acción Institucional Integrado PAII, de la página web de la Entidad, se evidenció la publicación de los doce (12) planes definidos en el Decreto 612 de 2018. Se recomienda realizar seguimientos como segunda línea de defensa, a la formulación y/o actualización, así como a la publicación oportuna y de estos planes, a fin de dar cumplimiento a la normatividad vigente. "/>
    <s v="Ninguna"/>
  </r>
  <r>
    <x v="20"/>
    <d v="2022-04-22T00:00:00"/>
    <s v="OAP-MEM22-0020"/>
    <s v="Inefectividad acciones – PM 057 - Planeación Estratégica - Informe Seguimiento PMI 2022_I"/>
    <s v="Inefectividad acciones – PM 057 - Planeación Estratégica - Informe Seguimiento PMI 2022_I"/>
    <s v="Tercera línea de defensa – Oficina de Control Interno."/>
    <s v="Oficina de Control Interno"/>
    <d v="2022-04-08T00:00:00"/>
    <s v="Planeción Estratégica"/>
    <s v="Oficina Asesora de Planeación"/>
    <s v="Oficina Asesora de Planeación"/>
    <n v="1"/>
    <s v="7. Se evidenció un incumplimiento al artículo 1 del Decreto 612 de 2018, ya que se evidenció la no integración o la integración parcial en el Plan de Acción Institucional Integrado de nueve (9) de los doce (12) planes de finidos en el Decreto. Con base en el memorando OCI-MEM21-0095 del 22 de noviembre de 2021._x000a__x000a_De acuerdo con el memorando con radicado OCI-MEM22-0043 del pasado 08 de abril de 2022, &quot;se realizó la subsanación de la causa raíz de 2 de los 4 planes, por lo que se determina inefectividad de la acción y se recomienda realizar la formulación oportuna de todos los planes definidos en el decreto 612 de 2018, antes del 31 de enero de cada vigencia&quot;"/>
    <s v="5P"/>
    <s v="No se registró"/>
    <s v="Complejidad  en  la  interpretación  de  los  lineamientos  normativos  y  metodológicos   para   cumplir   con   la   integración   de   los   Planes   Institucionales en el marco del Decreto 612 de 2019"/>
    <n v="2"/>
    <s v="Acción Preventiva"/>
    <s v="2. Remitir comunicación a las áreas responsables de los planes institucionales conforme a lo descrito en el Decreto 612 de 2018, los lineamientos para su actualización y publicación."/>
    <s v="Memorando enviado a las áreas responsables de los planes institucionales"/>
    <s v="No se registró"/>
    <s v="No se registró"/>
    <d v="2022-04-25T00:00:00"/>
    <d v="2022-05-31T00:00:00"/>
    <s v="Oficina Asesora de Planeación"/>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No"/>
    <x v="1"/>
    <s v="Andrés Castillo_x000a_Heiver Hernández"/>
    <s v="Profesional G5_x000a_Profesional G2"/>
    <s v="Si bien, se dio cumplimiento a la acción correctiva, verificado el PAII formulado para la vigencia 2023 publicado en la página web de la entidad, se evidencia que la debilidad persiste frente a la integración parcial de los planes que trata dicho Decreto, es el caso de los planes: _x000a__x000a_1._x0009_Plan Operacional de Seguridad y Privacidad de la Información donde se identificó que se integran en el PAII dos (2) de las nueve (9) acciones programadas para para la vigencia 2023. _x000a_2._x0009_PINAR: En el PAII las cinco (5) acciones integradas no corresponden a las activiades descritas por cada uno de los planes o proyectos asociados para la vigencia 2023._x000a_3._x0009_PETI: Las trece (13) actividades programadas para la vigencia 2023, se identificó una (1) integrada, las demás, no coinciden con las cinco (5) actividades restantes descritas en el PAII. _x000a_4._x0009_Plan Anual de Adquisiciones: Se describen dieciocho (18) actividades en el PAII de manera general, con el propósito de dar cumplimiento a las necesidades de contratación de la empresa, las cuales no coinciden con las documentadas en el PAA.   _x000a_5._x0009_En el Plan de Trabajo Anual en Seguridad y Salud en el Trabajo la actividad en el PAII es “Ejecutar las actividades que están contempladas en el Plan de Seguridad y Salud en el Trabajo” y en el Plan Institucional de Capacitación, la actividad en el PAII es “Adelantar las jornadas de capacitación para los servidores de la empresa”._x000a_Cabe mencionar, que el concepto emitido por el Departamento Administrativo de la Función Pública -DAFP, menciona que &quot;(...) Así las cosas, el plan de acción integral que deberá publicarse el 31 de enero de cada vigencia, contendrá las líneas estratégicas relacionadas con los 12 planes citados, lo que permitirá desarrollar las políticas de gestión y desempeño correspondientes de forma articulada y con una clara orientación hacia la consecución de las metas y objetivos institucionales, esencia de MIPG. Por último, todas las actividades desagregadas deben ser plasmadas en dicho plan manteniendo su articulación con las líneas o actividades estratégicas que la entidad define en cada vigencia”._x000a__x000a_Por lo anterior esta acción se cierra como inefectiva. Se recomienda revisar y ajustar el PAII de la presente vigencia para cumplir con la normativa vigente."/>
    <s v="Formular nuevo plan de mejora interno"/>
  </r>
  <r>
    <x v="20"/>
    <d v="2022-04-22T00:00:00"/>
    <s v="OAP-MEM22-0020"/>
    <s v="Inefectividad acciones – PM 057 - Planeación Estratégica - Informe Seguimiento PMI 2022_I"/>
    <s v="Inefectividad acciones – PM 057 - Planeación Estratégica - Informe Seguimiento PMI 2022_I"/>
    <s v="Tercera línea de defensa – Oficina de Control Interno."/>
    <s v="Oficina de Control Interno"/>
    <d v="2022-04-08T00:00:00"/>
    <s v="Planeción Estratégica"/>
    <s v="Oficina Asesora de Planeación"/>
    <s v="Gerencia Administrativa y de Abastecimiento"/>
    <n v="1"/>
    <s v="7. Se evidenció un incumplimiento al artículo 1 del Decreto 612 de 2018, ya que se evidenció la no integración o la integración parcial en el Plan de Acción Institucional Integrado de nueve (9) de los doce (12) planes de finidos en el Decreto. Con base en el memorando OCI-MEM21-0095 del 22 de noviembre de 2021._x000a__x000a_De acuerdo con el memorando con radicado OCI-MEM22-0043 del pasado 08 de abril de 2022, &quot;se realizó la subsanación de la causa raíz de 2 de los 4 planes, por lo que se determina inefectividad de la acción y se recomienda realizar la formulación oportuna de todos los planes definidos en el decreto 612 de 2018, antes del 31 de enero de cada vigencia&quot;"/>
    <s v="5P"/>
    <s v="No se registró"/>
    <s v="Complejidad  en  la  interpretación  de  los  lineamientos  normativos  y  metodológicos   para   cumplir   con   la   integración   de   los   Planes   Institucionales en el marco del Decreto 612 de 2020"/>
    <n v="3"/>
    <s v="Acción Preventiva"/>
    <s v="3. Publicar en la sección definida en la página web los siguientes planes institucionales para la vigencia 2023 en cumplimiento del Decreto 612 de 2018:_x000a__x000a_a. Plan Institucional de Archivos - PINAR._x000a_b. Plan Anual de Vacantes._x000a_c. Plan de previsión de recursos._x000a_d. Plan Estratégica de Talento Humano._x000a_e. Plan Institucional de Capacitación._x000a_f. Plan de Incentivos Institucionales._x000a_g. Plan de trabajo anual de Seguridad y Salud en el Trabajo._x000a_h. Plan Institucional de Gestión Ambiental - PIGA._x000a_i. Plan Anual de Adquisiciones - PAA"/>
    <s v="Planes publicados en la página web"/>
    <s v="No se registró"/>
    <s v="No se registró"/>
    <d v="2023-01-01T00:00:00"/>
    <d v="2023-01-31T00:00:00"/>
    <s v="Gerencia Administrativa y de Abastecimiento"/>
    <s v="No aplica"/>
    <s v="No aplica"/>
    <s v="No aplica"/>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observo en el portal web de la EMB publicados en el link https://www.metrodebogota.gov.co/content/plan-accion-institucional-integrado-decreto-612-2018, archivo en formato acrobat con el documento plan de acción institucional integrado  PAAI que incluye las actividades de trece (13) planes institucionales vigencia 2023 en cumplimiento de lo indicado en el artículo 1 del Decreto 612 de 2018, además se encuentran publicados de forma individual los planes intituciolnales así:_x000a_4.3.1.1. Plan Institucional de Archivos - PINAR._x000a_4.3.1.2. Plan Anual de Adquisiciones - PAA_x000a_4.3.1.3. Plan Anual de Vacantes._x000a_4.3.1.4. Plan de previsión de recursos._x000a_4.3.1.5. Plan Estratégica de Talento Humano._x000a_4.3.1.6. Plan Institucional de Capacitación._x000a_4.3.1.7. Plan de Incentivos Institucionales._x000a_4.3.1.8. Plan de trabajo anual de Seguridad y Salud en el Trabajo._x000a_4.3.1.9 Plan Anticorrupción y de Atención al Ciudadano_x000a_4.3.1.10 Plan Estratégico de Tecnologías de la Información y las Comunicaciones - PETI_x000a_4.3.1.11 Plan de Tratamiento de Riesgos de Seguridad y Privacidad de la Información_x000a_4.3.1.12 Plan de Seguridad y Privacidad de la Información_x000a_4.3.1.13 Plan Institucional de Gestión Ambiental._x000a_Se dió cumplimiento a la acción de mejora. "/>
    <s v="Ninguna"/>
  </r>
  <r>
    <x v="20"/>
    <d v="2022-04-22T00:00:00"/>
    <s v="OAP-MEM22-0020"/>
    <s v="Inefectividad acciones – PM 057 - Planeación Estratégica - Informe Seguimiento PMI 2022_I"/>
    <s v="Inefectividad acciones – PM 057 - Planeación Estratégica - Informe Seguimiento PMI 2022_I"/>
    <s v="Tercera línea de defensa – Oficina de Control Interno."/>
    <s v="Oficina de Control Interno"/>
    <d v="2022-04-08T00:00:00"/>
    <s v="Planeción Estratégica"/>
    <s v="Oficina Asesora de Planeación"/>
    <s v="Oficina de Asuntos Institucionales"/>
    <n v="1"/>
    <s v="7. Se evidenció un incumplimiento al artículo 1 del Decreto 612 de 2018, ya que se evidenció la no integración o la integración parcial en el Plan de Acción Institucional Integrado de nueve (9) de los doce (12) planes de finidos en el Decreto. Con base en el memorando OCI-MEM21-0095 del 22 de noviembre de 2021._x000a__x000a_De acuerdo con el memorando con radicado OCI-MEM22-0043 del pasado 08 de abril de 2022, &quot;se realizó la subsanación de la causa raíz de 2 de los 4 planes, por lo que se determina inefectividad de la acción y se recomienda realizar la formulación oportuna de todos los planes definidos en el decreto 612 de 2018, antes del 31 de enero de cada vigencia&quot;"/>
    <s v="5P"/>
    <s v="No se registró"/>
    <s v="Complejidad  en  la  interpretación  de  los  lineamientos  normativos  y  metodológicos   para   cumplir   con   la   integración   de   los   Planes   Institucionales en el marco del Decreto 612 de 2021"/>
    <n v="4"/>
    <s v="Acción Preventiva"/>
    <s v="4. Publicar en la sección definida en la página web el Plan Anticorrupción y de Atención al Ciudadano - PAAC para la vigencia 2023 en cumplimiento del Decreto 612 de 2018."/>
    <s v="Plan publicado en la página web"/>
    <s v="No se registró"/>
    <s v="No se registró"/>
    <d v="2023-01-01T00:00:00"/>
    <d v="2023-01-31T00:00:00"/>
    <s v="Oficina de Asuntos Institucionales"/>
    <s v="No aplica"/>
    <s v="No aplica"/>
    <s v="No aplica"/>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Acción cumplida- Se observo en el portal web de la EMB que se encuentra publicado en el link de transparecia y acceso a la información de la EMB https://www.metrodebogota.gov.co/content/plan-accion-institucional-integrado-decreto-612-2018 el Plan Anticorrupción y de Atención al Ciudadano - PAAC para la vigencia 2023 (numeral 4.2.1.9) en cumplimiento del Decreto 612 de 2018."/>
    <s v="Ninguna"/>
  </r>
  <r>
    <x v="20"/>
    <d v="2022-04-22T00:00:00"/>
    <s v="OAP-MEM22-0020"/>
    <s v="Inefectividad acciones – PM 057 - Planeación Estratégica - Informe Seguimiento PMI 2022_I"/>
    <s v="Inefectividad acciones – PM 057 - Planeación Estratégica - Informe Seguimiento PMI 2022_I"/>
    <s v="Tercera línea de defensa – Oficina de Control Interno."/>
    <s v="Oficina de Control Interno"/>
    <d v="2022-04-08T00:00:00"/>
    <s v="Planeción Estratégica"/>
    <s v="Oficina Asesora de Planeación"/>
    <s v="Oficina de Tecnologías y Sistemas de Información"/>
    <n v="1"/>
    <s v="7. Se evidenció un incumplimiento al artículo 1 del Decreto 612 de 2018, ya que se evidenció la no integración o la integración parcial en el Plan de Acción Institucional Integrado de nueve (9) de los doce (12) planes de finidos en el Decreto. Con base en el memorando OCI-MEM21-0095 del 22 de noviembre de 2021._x000a__x000a_De acuerdo con el memorando con radicado OCI-MEM22-0043 del pasado 08 de abril de 2022, &quot;se realizó la subsanación de la causa raíz de 2 de los 4 planes, por lo que se determina inefectividad de la acción y se recomienda realizar la formulación oportuna de todos los planes definidos en el decreto 612 de 2018, antes del 31 de enero de cada vigencia&quot;"/>
    <s v="5P"/>
    <s v="No se registró"/>
    <s v="Complejidad  en  la  interpretación  de  los  lineamientos  normativos  y  metodológicos   para   cumplir   con   la   integración   de   los   Planes   Institucionales en el marco del Decreto 612 de 2022"/>
    <n v="5"/>
    <s v="Acción Preventiva"/>
    <s v="5. Publicar en la sección definida en la página web los siguientes planes institucionales para la vigencia 2023 en cumplimiento del Decreto 612 de 2018:_x000a__x000a_a. Plan Estratégico de Tecnologías de la Información y las Comunicaciones - PETI._x000a_b. Plan de tratamiento de riesgos de seguridad y provacidad de la información._x000a_c. Plan de seguridad y privacidad de la información."/>
    <s v="Planes publicados en la página web"/>
    <s v="No se registró"/>
    <s v="No se registró"/>
    <d v="2023-01-01T00:00:00"/>
    <d v="2023-01-31T00:00:00"/>
    <s v="Oficina de Tecnologías y Sistemas de Información"/>
    <s v="No aplica"/>
    <s v="No aplica"/>
    <s v="No aplica"/>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observo en el portal web de la EMB publicados en el link https://www.metrodebogota.gov.co/content/plan-accion-institucional-integrado-decreto-612-2018, archivo en formato acrobat con el documento plan de acción institucional integrado  PAAI que incluye las actividades de trece (13) planes institucionales vigencia 2023 en cumplimiento de lo indicado en el artículo 1 del Decreto 612 de 2018, además se encuentran publicados de forma individual los planes intituciolnales así:_x000a_4.3.1.1. Plan Institucional de Archivos - PINAR._x000a_4.3.1.2. Plan Anual de Adquisiciones - PAA_x000a_4.3.1.3. Plan Anual de Vacantes._x000a_4.3.1.4. Plan de previsión de recursos._x000a_4.3.1.5. Plan Estratégica de Talento Humano._x000a_4.3.1.6. Plan Institucional de Capacitación._x000a_4.3.1.7. Plan de Incentivos Institucionales._x000a_4.3.1.8. Plan de trabajo anual de Seguridad y Salud en el Trabajo._x000a_4.3.1.9 Plan Anticorrupción y de Atención al Ciudadano_x000a_4.3.1.10 Plan Estratégico de Tecnologías de la Información y las Comunicaciones - PETI_x000a_4.3.1.11 Plan de Tratamiento de Riesgos de Seguridad y Privacidad de la Información_x000a_4.3.1.12 Plan de Seguridad y Privacidad de la Información_x000a_4.3.1.13 Plan Institucional de Gestión Ambiental._x000a_Se dió cumplimiento a la acción de mejora. "/>
    <s v="Ninguna"/>
  </r>
  <r>
    <x v="21"/>
    <d v="2022-02-14T00:00:00"/>
    <s v="GCC-MEM22-0021"/>
    <s v="Informe de seguimiento a respuesta PQRS EMB  - Corte a 31/12/2021 - Secretaría General"/>
    <s v="Informe de seguimiento a respuesta PQRS EMB  - Corte a 31/12/2021 - Secretaría General"/>
    <s v="Otras – Revisoría Fiscal, otras auditorías externas."/>
    <s v="Oficina de Control Interno"/>
    <s v="No se cuenta con el dato"/>
    <s v="Atención al Ciudadano"/>
    <s v="Gerente de Comunicaciones, Ciudadanía y Cultura Metro"/>
    <s v="Gerencia de Comunicaciones, Ciudadanía y Cultura Metro"/>
    <n v="1"/>
    <s v="Con base en el informe consolidado sobre la calidad y oportunidad de las respuestas emitidas en el sistema distrital para la gestión de peticiones ciudadanas – Bogotá te escucha, reporte con corte al 31 de diciembre de 2021, se presentó la siguiente observación: “se evidencia que el criterio con el mayor porcentaje de incumplimiento acumulado durante la vigencia 2021 por parte de la entidad, se presentó en MANEJO DEL SISTEMA con un 5%, así como el vencimiento menor de peticiones en el Sistema Distrital para la Gestión de Peticiones – Bogotá te Escucha”."/>
    <s v="5P"/>
    <s v="No se registró"/>
    <s v="Por desconocimiento en los criterios para el cierre de peticiones_x000a_ciudadanas dados por la Dirección Distrital de Calidad del Servicio en_x000a_el sistema Bogotá te escucha, así como la apropiación en el_x000a_conocimiento de los términos establecidos por la ley para dar_x000a_respuesta a las solicitudes realizadas por la ciudadanía."/>
    <n v="1"/>
    <s v="Sin dato"/>
    <s v="Asistencia mensual por parte del Concesionario, Interventoría, PMO y enlaces de cada área de la EMB a la capacitación funcional en el manejo del Sistema Bogotá te escucha dirigida por la Dirección Distrital de Calidad del Servicio de la Alcaldía Mayor de Bogotá."/>
    <s v="Listado de asistencia"/>
    <s v="No se registró"/>
    <s v="No se registró"/>
    <d v="2022-02-15T00:00:00"/>
    <d v="2022-07-31T00:00:00"/>
    <s v="Gerencia de Comunicaciones, Ciudadanía y Cultura Metr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verificaron los informes consolidados emitidos por la Dirección Distrital de Calidad del Servicio de la Secretaría General, sobre la calidad de las respuestas emitidas a través del Sistema Distrital para la Gestión de Peticiones Ciudadanas BOGOTÁ TE ESCUCHA de los meses de marzo, mayo y junio de 2023, observando que en la evaluación de los criterios de calidad de las respuestas (Coherencia, claridad, calidez, oportunidad y menejo del sistema) en el sistema, la empresa obtiene un porcentaje de cumplimiento del 100% sobre la muestra analizada. Así mismo, no se identificaron observaciones ni hallazgos sobre la operación de la plataforma de BOGOTÁ TE ESCUCHA en auditorías internas y efectuadas por los entes externos de control durante el periodo evaluado. Cerrada efectiva._x000a_"/>
    <s v="Ninguna"/>
  </r>
  <r>
    <x v="21"/>
    <d v="2022-02-14T00:00:00"/>
    <s v="GCC-MEM22-0021"/>
    <s v="Informe de seguimiento a respuesta PQRS EMB  - Corte a 31/12/2021 - Secretaría General"/>
    <s v="Informe de seguimiento a respuesta PQRS EMB  - Corte a 31/12/2021 - Secretaría General"/>
    <s v="Otras – Revisoría Fiscal, otras auditorías externas."/>
    <s v="Oficina de Control Interno"/>
    <s v="No se cuenta con el dato"/>
    <s v="Atención al Ciudadano"/>
    <s v="Gerente de Comunicaciones, Ciudadanía y Cultura Metro"/>
    <s v="Gerencia de Comunicaciones, Ciudadanía y Cultura Metro"/>
    <n v="1"/>
    <s v="Con base en el informe consolidado sobre la calidad y oportunidad de las respuestas emitidas en el sistema distrital para la gestión de peticiones ciudadanas – Bogotá te escucha, reporte con corte al 31 de diciembre de 2021, se presentó la siguiente observación: “se evidencia que el criterio con el mayor porcentaje de incumplimiento acumulado durante la vigencia 2021 por parte de la entidad, se presentó en MANEJO DEL SISTEMA con un 5%, así como el vencimiento menor de peticiones en el Sistema Distrital para la Gestión de Peticiones – Bogotá te Escucha”."/>
    <s v="5P"/>
    <s v="No se registró"/>
    <s v="Por desconocimiento en los criterios para el cierre de peticiones_x000a_ciudadanas dados por la Dirección Distrital de Calidad del Servicio en_x000a_el sistema Bogotá te escucha, así como la apropiación en el_x000a_conocimiento de los términos establecidos por la ley para dar_x000a_respuesta a las solicitudes realizadas por la ciudadanía."/>
    <n v="2"/>
    <s v="Acción Correctiva"/>
    <s v="Dos (2) capacitaciones a los enlaces de cada área de la empresa Mero de Bogotá encargados de dar respuesta a las peticiones ciudadanas, con el fin de precisar los criterios de calidad de las respuestas a los ciudadanos, cuyo objetivo sea la atención oportuna de las peticiones dentro de los términos de ley y que las mismas sean cerradas dentro de los mismos plazos en el Sistema Distrital de Gestión de Peticiones."/>
    <s v="Listado de asistencia de la capacitación y presentación en Power Point del tema presentado."/>
    <s v="No se registró"/>
    <s v="No se registró"/>
    <d v="2022-02-15T00:00:00"/>
    <d v="2022-07-31T00:00:00"/>
    <s v="Gerencia de Comunicaciones, Ciudadanía y Cultura Metr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verificaron los informes consolidados emitidos por la Dirección Distrital de Calidad del Servicio de la Secretaría General, sobre la calidad de las respuestas emitidas a través del Sistema Distrital para la Gestión de Peticiones Ciudadanas BOGOTÁ TE ESCUCHA de los meses de marzo, mayo y junio de 2023, observando que en la evaluación de los criterios de calidad de las respuestas (Coherencia, claridad, calidez, oportunidad y menejo del sistema) en el sistema, la empresa obtiene un porcentaje de cumplimiento del 100% sobre la muestra analizada. Así mismo, no se identificaron observaciones ni hallazgos sobre la operación de la plataforma de BOGOTÁ TE ESCUCHA en auditorías internas y efectuadas por los entes externos de control durante el periodo evaluado. Cerrada efectiva._x000a_"/>
    <s v="Ninguna"/>
  </r>
  <r>
    <x v="21"/>
    <d v="2022-02-14T00:00:00"/>
    <s v="GCC-MEM22-0021"/>
    <s v="Informe de seguimiento a respuesta PQRS EMB  - Corte a 31/12/2021 - Secretaría General"/>
    <s v="Informe de seguimiento a respuesta PQRS EMB  - Corte a 31/12/2021 - Secretaría General"/>
    <s v="Otras – Revisoría Fiscal, otras auditorías externas."/>
    <s v="Oficina de Control Interno"/>
    <s v="No se cuenta con el dato"/>
    <s v="Atención al Ciudadano"/>
    <s v="Gerente de Comunicaciones, Ciudadanía y Cultura Metro"/>
    <s v="Gerencia de Comunicaciones, Ciudadanía y Cultura Metro"/>
    <n v="1"/>
    <s v="Con base en el informe consolidado sobre la calidad y oportunidad de las respuestas emitidas en el sistema distrital para la gestión de peticiones ciudadanas – Bogotá te escucha, reporte con corte al 31 de diciembre de 2021, se presentó la siguiente observación: “se evidencia que el criterio con el mayor porcentaje de incumplimiento acumulado durante la vigencia 2021 por parte de la entidad, se presentó en MANEJO DEL SISTEMA con un 5%, así como el vencimiento menor de peticiones en el Sistema Distrital para la Gestión de Peticiones – Bogotá te Escucha”."/>
    <s v="5P"/>
    <s v="No se registró"/>
    <s v="Por desconocimiento en los criterios para el cierre de peticiones_x000a_ciudadanas dados por la Dirección Distrital de Calidad del Servicio en_x000a_el sistema Bogotá te escucha, así como la apropiación en el_x000a_conocimiento de los términos establecidos por la ley para dar_x000a_respuesta a las solicitudes realizadas por la ciudadanía."/>
    <n v="3"/>
    <s v="Acción Correctiva"/>
    <s v="Elaboración de oficio dirigido a la interventoría solicitando nos sea enviado de manera semanal las alertas reportadas al Concesionario Metro Línea 1 respecto del seguimiento de peticiones próximas a_x000a_vencer en los términos de ley."/>
    <s v="Copia del oficio"/>
    <s v="No se registró"/>
    <s v="No se registró"/>
    <d v="2022-02-15T00:00:00"/>
    <d v="2022-07-31T00:00:00"/>
    <s v="Gerencia de Comunicaciones, Ciudadanía y Cultura Metr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verificaron los informes consolidados emitidos por la Dirección Distrital de Calidad del Servicio de la Secretaría General, sobre la calidad de las respuestas emitidas a través del Sistema Distrital para la Gestión de Peticiones Ciudadanas BOGOTÁ TE ESCUCHA de los meses de marzo, mayo y junio de 2023, observando que en la evaluación de los criterios de calidad de las respuestas (Coherencia, claridad, calidez, oportunidad y menejo del sistema) en el sistema, la empresa obtiene un porcentaje de cumplimiento del 100% sobre la muestra analizada. Así mismo, no se identificaron observaciones ni hallazgos sobre la operación de la plataforma de BOGOTÁ TE ESCUCHA en auditorías internas y efectuadas por los entes externos de control durante el periodo evaluado. Cerrada efectiva._x000a_"/>
    <s v="Ninguna"/>
  </r>
  <r>
    <x v="22"/>
    <d v="2022-05-25T00:00:00"/>
    <s v="GR-MEM22-0031"/>
    <s v="Informe Seguimiento PAAC - I- 2022"/>
    <s v="Informe Seguimiento PAAC - I- 2022"/>
    <s v="Tercera línea de defensa – Oficina de Control Interno."/>
    <s v="Oficina de Control Interno"/>
    <d v="2022-05-13T00:00:00"/>
    <s v="Gestión de Riesgos"/>
    <s v="Gerente de Riesgos"/>
    <s v="Gerencia de Riesgos"/>
    <n v="1"/>
    <s v="Incluir en el Manual para la Gestión de Riesgos Institucionales, código GR-MN-001, vigente, los niveles de aceptación del riesgo definidos a partir de la actualización de las matrices de riesgo, presentados en el Comité Institucional de Gestión y Desempeño, según lo indica la Guía para la administración del riesgo y el diseño de controles en entidades públicas - Versión 5 - diciembre de 2020 del Departamento Administrativo de la Función Pública – DAFP, para los riesgos de gestión"/>
    <s v="5P"/>
    <s v="No se registró"/>
    <s v="Por no contar con la matriz de riesgos actualizada según la última versión del DAFP y en atención a la reestructuración organizacional"/>
    <n v="1"/>
    <s v="Acción de Mejora"/>
    <s v="Actualizar el Manual para la Gestión de Riesgos Institucionales, código GR-MN- 001 incluyendo los niveles de aceptación del riesgo."/>
    <s v="Manual para la Gestión de Riesgos Institucionales, código GR-MN-001"/>
    <s v="No se registró"/>
    <s v="No se registró"/>
    <d v="2022-06-01T00:00:00"/>
    <d v="2022-12-31T00:00:00"/>
    <s v="Gerencia de riesgos"/>
    <s v="No aplica"/>
    <s v="No aplica"/>
    <s v="No aplica"/>
    <e v="#REF!"/>
    <e v="#REF!"/>
    <m/>
    <m/>
    <m/>
    <m/>
    <m/>
    <s v="No aplica"/>
    <s v="No aplica"/>
    <s v="No aplica"/>
    <s v="No aplica"/>
    <s v="No aplica"/>
    <s v="No aplica"/>
    <s v="No aplica"/>
    <s v="No aplica"/>
    <s v="No aplica"/>
    <s v="No aplica"/>
    <s v="No se registró"/>
    <s v="No se registró"/>
    <n v="1"/>
    <s v="OCI-MEM23-0059"/>
    <d v="2023-02-23T00:00:00"/>
    <s v="Si"/>
    <s v="Si"/>
    <s v="No aplica"/>
    <x v="2"/>
    <s v="Andrés Castillo_x000a_Heiver Hernández"/>
    <s v="Profesional G5_x000a_Profesional G2"/>
    <s v="Se evidenció actualización del Manual para la Gestión de Riesgos actualizado código GR-MN-001 V7, aprobado mediante Acta Nro. 4 del 31/10/2022 del Comité de Coordinación de Control Interno. Uno de los principales cambios corresponde a la inclusión de los niveles de aceptación, tolerancia y capacidad del riesgo."/>
    <s v="No se registró"/>
  </r>
  <r>
    <x v="22"/>
    <d v="2022-05-24T00:00:00"/>
    <s v="OAI-MEM22-0036"/>
    <s v="Informe Seguimiento PAAC - I- 2023"/>
    <s v="Informe Seguimiento PAAC - I- 2023"/>
    <s v="Tercera línea de defensa – Oficina de Control Interno."/>
    <s v="Oficina de Control Interno"/>
    <d v="2022-05-13T00:00:00"/>
    <s v="Cumplimiento y Anticorrupción"/>
    <s v="Jefe Oficina de Asuntos Institucionales"/>
    <s v="Oficina de Asuntos Institucionales"/>
    <n v="2"/>
    <s v="Revisar la información publicada en los repositorios públicos de la EMB asociada con la Junta Directiva de la Entidad, con el fin de identificar que la misma no tenga carácter reservado, según el Índice de Información Clasificada y Reservada vigente. Por su parte, frente aquella información reservada, se sugiere sólo conservarla en el repositorio privado que se tiene para tal fin, asegurando la implementación efectiva de las políticas de consulta y permisos."/>
    <s v="5P"/>
    <s v="No se registró"/>
    <s v="Porque no existe una directriz clara que indique el lugar específico para guardar la información que se genera en el marco de la Junta Directiva cuyo carácter sea reservado."/>
    <n v="1"/>
    <s v="Acción Preventiva"/>
    <s v="Crear una carpeta exclusiva para la Secretaría Técnica de la Junta Directiva con los documentos reservados que se generen en esta, cuyo acceso sea limitado y en la que se puedan aplicar controles de seguridad."/>
    <s v="Repositorio creado para la Secretaría de la Junta Directiva"/>
    <s v="No se registró"/>
    <s v="No se registró"/>
    <d v="2022-05-16T00:00:00"/>
    <d v="2022-06-30T00:00:00"/>
    <s v="Oficina de Asuntos Institucionales"/>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errada efectiva, Considerando el pasado informe de seguimiento realizado por la Oficina de Control Interno, radicado OCI-MEM22-0224 del 03/11/2022, la presente acción se calificó como cumplida y teniendo en cuenta que no fue una acción derivada de una observación, además, no se evidenciaron incumplimientos o hallazgos por causas similares a las detectadas para la presente acción resultado de auditorías internas y las efectuadas por los entes externos de control. "/>
    <s v="Ninguna"/>
  </r>
  <r>
    <x v="22"/>
    <d v="2022-05-24T00:00:00"/>
    <s v="OAI-MEM22-0036"/>
    <s v="Informe Seguimiento PAAC - I- 2023"/>
    <s v="Informe Seguimiento PAAC - I- 2023"/>
    <s v="Tercera línea de defensa – Oficina de Control Interno."/>
    <s v="Oficina de Control Interno"/>
    <d v="2022-05-13T00:00:00"/>
    <s v="Cumplimiento y Anticorrupción"/>
    <s v="Jefe Oficina de Asuntos Institucionales"/>
    <s v="Oficina de Asuntos Institucionales"/>
    <n v="3"/>
    <s v="Respecto a la creación del menú &quot;Presentación de Causas Ciudadanas&quot;, no se evidenció un enlace que redirigiera a la plataforma de Gobierno Abierto de Bogotá en donde la ciudadanía encuentra las orientaciones para Ia presentación de causas ciudadanas"/>
    <s v="5P"/>
    <s v="No se registró"/>
    <s v="No se define de manera clara y unívoca la disposición de la información que debe ser publicada en las páginas web de las entidades."/>
    <n v="1"/>
    <s v="Acción Preventiva"/>
    <s v="Elevar solicitud a la Secretaría General de la Alcaldía Mayor de Bogotá con el fin de esclarecer la estructura y la información que deben incluirse en un espacio determinado dentro de la página web."/>
    <s v="Correo electrónico o comunicación enviada con la consulta."/>
    <s v="No se registró"/>
    <s v="No se registró"/>
    <d v="2022-05-16T00:00:00"/>
    <d v="2022-06-30T00:00:00"/>
    <s v="Oficina de Asuntos Institucionales"/>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errada efectiva, Considerando el pasado informe de seguimiento realizado por la Oficina de Control Interno, radicado OCI-MEM22-0224 del 03/11/2022, la presente acción se calificó como cumplida y teniendo en cuenta que no fue una acción derivada de una observación, además, no se evidenciaron incumplimientos o hallazgos por causas similares a las detectadas para la presente acción resultado de auditorías internas y las efectuadas por los entes externos de control. "/>
    <s v="Ninguna"/>
  </r>
  <r>
    <x v="22"/>
    <d v="2022-05-24T00:00:00"/>
    <s v="OAI-MEM22-0036"/>
    <s v="Informe Seguimiento PAAC - I- 2023"/>
    <s v="Informe Seguimiento PAAC - I- 2023"/>
    <s v="Tercera línea de defensa – Oficina de Control Interno."/>
    <s v="Oficina de Control Interno"/>
    <d v="2022-05-13T00:00:00"/>
    <s v="Cumplimiento y Anticorrupción"/>
    <s v="Jefe Oficina de Asuntos Institucionales"/>
    <s v="Oficina de Asuntos Institucionales"/>
    <n v="4"/>
    <s v="Incluir un enlace que redireccione a Ia plataforma de Gobierno Abierto de Bogotá (https://participacion.gobiernoabiertobogota.gov.co/causas/contexto/), en el espacio creado en el botón de transparencia del portal web denominado &quot;Conoce, propone y prioriza&quot;, en donde la ciudadanía encuentra las orientaciones para Ia presentación de causas ciudadanas, así como las causas tramitadas o en curso, de conformidad con lo que señala la Directiva 005 de 2020&quot;"/>
    <s v="5P"/>
    <s v="No se registró"/>
    <s v="No se define de manera clara y unívoca la disposición de la información que debe ser publicada en las páginas web de las entidades."/>
    <n v="1"/>
    <s v="Acción Preventiva"/>
    <s v="Elevar solicitud a la Secretaría General de la Alcaldía Mayor de Bogotá con el fin de esclarecer la estructura y la información que deben incluirse en un espacio determinado dentro de la página web."/>
    <s v="Correo electrónico o comunicación enviada con la consulta."/>
    <s v="No se registró"/>
    <s v="No se registró"/>
    <d v="2022-05-16T00:00:00"/>
    <d v="2022-06-30T00:00:00"/>
    <s v="Oficina de Asuntos Institucionales"/>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errada efectiva, Considerando el pasado informe de seguimiento realizado por la Oficina de Control Interno, radicado OCI-MEM22-0224 del 03/11/2022, la presente acción se calificó como cumplida y teniendo en cuenta que no fue una acción derivada de una observación, además, no se evidenciaron incumplimientos o hallazgos por causas similares a las detectadas para la presente acción resultado de auditorías internas y las efectuadas por los entes externos de control. "/>
    <s v="Ninguna"/>
  </r>
  <r>
    <x v="22"/>
    <d v="2022-05-24T00:00:00"/>
    <s v="OAI-MEM22-0036"/>
    <s v="Informe Seguimiento PAAC - I- 2023"/>
    <s v="Informe Seguimiento PAAC - I- 2023"/>
    <s v="Tercera línea de defensa – Oficina de Control Interno."/>
    <s v="Oficina de Control Interno"/>
    <d v="2022-05-13T00:00:00"/>
    <s v="Cumplimiento y Anticorrupción"/>
    <s v="Jefe Oficina de Asuntos Institucionales"/>
    <s v="Oficina de Asuntos Institucionales"/>
    <n v="5"/>
    <s v="Así mismo, analizar la implementación de acciones para el fortalecimiento del siguiente aspecto que cita la mencionada Directiva en dicha sección: “En el marco de los esquemas de publicación de que trata el Decreto Nacional 1081 de 2015 &quot;Por medio del cual se expide el Decreto Reglamentario Único del Sector Presidencia/a de Ia República&quot;, luego de contar con el inventario de activos de información y de elaborar el índice de información clasificada, someter a priorización de Ia ciudadanía Ia publicación de contenidos de datos abiertos, estadísticas, informes y documentos de interés, mediante el diligenciamiento de un formulario electrónico de solicitud”(Subraya propia)."/>
    <s v="5P"/>
    <s v="No se registró"/>
    <s v="Se omite la definición de este aspecto en el desarrollo de la Directiva 005 de 2020 que se hace a través de la circular 001 de 2022 de la Secretaría General de la Alcaldía Mayor de Bogotá."/>
    <n v="1"/>
    <s v="Acción Preventiva"/>
    <s v="Elevar solicitud a la Secretaría General de la Alcaldía Mayor de Bogotá con el fin de esclarecer la estructura y la información que deben incluirse en un espacio determinado dentro de la página web."/>
    <s v="Correo electrónico o comunicación enviada con la consulta."/>
    <s v="No se registró"/>
    <s v="No se registró"/>
    <d v="2022-05-16T00:00:00"/>
    <d v="2022-06-30T00:00:00"/>
    <s v="Oficina de Asuntos Institucionales"/>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errada efectiva, Considerando el pasado informe de seguimiento realizado por la Oficina de Control Interno, radicado OCI-MEM22-0224 del 03/11/2022, la presente acción se calificó como cumplida y teniendo en cuenta que no fue una acción derivada de una observación, además, no se evidenciaron incumplimientos o hallazgos por causas similares a las detectadas para la presente acción resultado de auditorías internas y las efectuadas por los entes externos de control. "/>
    <s v="Ninguna"/>
  </r>
  <r>
    <x v="22"/>
    <d v="2022-05-24T00:00:00"/>
    <s v="OAI-MEM22-0036"/>
    <s v="Informe Seguimiento PAAC - I- 2023"/>
    <s v="Informe Seguimiento PAAC - I- 2023"/>
    <s v="Tercera línea de defensa – Oficina de Control Interno."/>
    <s v="Oficina de Control Interno"/>
    <d v="2022-05-13T00:00:00"/>
    <s v="Cumplimiento y Anticorrupción"/>
    <s v="Jefe Oficina de Asuntos Institucionales"/>
    <s v="Oficina de Asuntos Institucionales"/>
    <n v="6"/>
    <s v="Incluir en el monitoreo del botón de transparencia, el seguimiento a los criterios diferenciales de accesibilidad web (Anexo 1 - Resolución 1519 de 2020)."/>
    <s v="5P"/>
    <s v="No se registró"/>
    <s v="Porque no existe un documento formalizado que acompañe el Monitoreo del botón de ley de transparencia en el SIG."/>
    <n v="1"/>
    <s v="Acción Preventiva"/>
    <s v="Incluir un anexo adicional al Procedimiento CA-FR-001, en el que se revise el cumplimiento al Anexo 1 de la Resolución 1519/20"/>
    <s v="Anexo creado e incluido en el SIG"/>
    <s v="No se registró"/>
    <s v="No se registró"/>
    <d v="2022-05-16T00:00:00"/>
    <d v="2022-06-30T00:00:00"/>
    <s v="Oficina de Asuntos Institucionales"/>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errada efectiva, Considerando el pasado informe de seguimiento realizado por la Oficina de Control Interno, radicado OCI-MEM22-0224 del 03/11/2022, la presente acción se calificó como cumplida y teniendo en cuenta que no fue una acción derivada de una observación, además, no se evidenciaron incumplimientos o hallazgos por causas similares a las detectadas para la presente acción resultado de auditorías internas y las efectuadas por los entes externos de control. "/>
    <s v="Ninguna"/>
  </r>
  <r>
    <x v="22"/>
    <d v="2022-05-24T00:00:00"/>
    <s v="OAI-MEM22-0036"/>
    <s v="Informe Seguimiento PAAC - I- 2023"/>
    <s v="Informe Seguimiento PAAC - I- 2023"/>
    <s v="Tercera línea de defensa – Oficina de Control Interno."/>
    <s v="Oficina de Control Interno"/>
    <d v="2022-05-13T00:00:00"/>
    <s v="Cumplimiento y Anticorrupción"/>
    <s v="Jefe Oficina de Asuntos Institucionales"/>
    <s v="Oficina de Asuntos Institucionales"/>
    <n v="7"/>
    <s v="Aportar la evidencia que sustenta la ejecución de la actividad “5.5.1. Monitorear la iniciativa asociada al Gobierno abierto de Bogotá”, de acuerdo con el indicador y meta definidos en el monitoreo realizado por la Oficina de Asuntos Institucionales."/>
    <s v="5P"/>
    <s v="No se registró"/>
    <s v="Porque falta la determinación de actividades específicas para adelantar un monitoreo específico acerca de la actividad ya que el micrositio está creado y se actualiza mensualmente."/>
    <n v="1"/>
    <s v="Acción Preventiva"/>
    <s v="Incluir como actividad adicional dentro del monitoreo del Botón de Transparencia, una actividad de verificación de la publicación y accesibilidad de los contenidos en el micrositio de la PLMB"/>
    <s v="Correo al líder del proceso indicando lo revisado y las observaciones a que haya lugar."/>
    <s v="No se registró"/>
    <s v="No se registró"/>
    <d v="2022-05-16T00:00:00"/>
    <d v="2022-06-30T00:00:00"/>
    <s v="Oficina de Asuntos Institucionales"/>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errada efectiva, Considerando el pasado informe de seguimiento realizado por la Oficina de Control Interno, radicado OCI-MEM22-0224 del 03/11/2022, la presente acción se calificó como cumplida y teniendo en cuenta que no fue una acción derivada de una observación, además, no se evidenciaron incumplimientos o hallazgos por causas similares a las detectadas para la presente acción resultado de auditorías internas y las efectuadas por los entes externos de control. "/>
    <s v="Ninguna"/>
  </r>
  <r>
    <x v="22"/>
    <d v="2022-05-24T00:00:00"/>
    <s v="OAI-MEM22-0036"/>
    <s v="Informe Seguimiento PAAC - I- 2023"/>
    <s v="Informe Seguimiento PAAC - I- 2023"/>
    <s v="Tercera línea de defensa – Oficina de Control Interno."/>
    <s v="Oficina de Control Interno"/>
    <d v="2022-05-13T00:00:00"/>
    <s v="Cumplimiento y Anticorrupción"/>
    <s v="Jefe Oficina de Asuntos Institucionales"/>
    <s v="Oficina de Asuntos Institucionales"/>
    <n v="8"/>
    <s v="Iniciativas adicionales - Definir acciones puntuales en el plan de integridad para ser implementadas con la participación de la alta dirección"/>
    <s v="5P"/>
    <s v="No se registró"/>
    <s v="Porque en el Plan de Integridad 2022, no se encuentra una actividad específica que involucre la participación de la Alta Dirección."/>
    <n v="1"/>
    <s v="Acción Preventiva"/>
    <s v="Incluir una actividad de promoción de la integridad desde la Alta Dirección"/>
    <s v="Actividad incluida en el PAAC."/>
    <s v="No se registró"/>
    <s v="No se registró"/>
    <d v="2022-05-16T00:00:00"/>
    <d v="2022-06-30T00:00:00"/>
    <s v="Oficina de Asuntos Institucionales"/>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errada efectiva, Considerando el pasado informe de seguimiento realizado por la Oficina de Control Interno, radicado OCI-MEM22-0224 del 03/11/2022, la presente acción se calificó como cumplida y teniendo en cuenta que no fue una acción derivada de una observación, además, no se evidenciaron incumplimientos o hallazgos por causas similares a las detectadas para la presente acción resultado de auditorías internas y las efectuadas por los entes externos de control. "/>
    <s v="Ninguna"/>
  </r>
  <r>
    <x v="22"/>
    <d v="2022-05-24T00:00:00"/>
    <s v="OAI-MEM22-0036"/>
    <s v="Informe Seguimiento PAAC - I- 2023"/>
    <s v="Informe Seguimiento PAAC - I- 2023"/>
    <s v="Tercera línea de defensa – Oficina de Control Interno."/>
    <s v="Oficina de Control Interno"/>
    <d v="2022-05-13T00:00:00"/>
    <s v="Cumplimiento y Anticorrupción"/>
    <s v="Jefe Oficina de Asuntos Institucionales"/>
    <s v="Oficina de Asuntos Institucionales"/>
    <n v="9"/>
    <s v="Incluir en el formato de Formulación del PAAC los campos: indicador, meta y unidad de medida para facilitar la implementación de las actividades por la primera línea de defensa, el monitoreo de la segunda línea de defensa y la evaluación independiente de la tercera línea de defensa."/>
    <s v="5P"/>
    <s v="No se registró"/>
    <s v="Porque los campos de indicador, meta y unidad de medida solo se incluyeron en la Matriz del Monitoreo para facilitar el seguimiento a las actividades por parte de los líderes de proceso y líneas de defensa."/>
    <n v="1"/>
    <s v="Acción Correctiva"/>
    <s v="Incluir los campos de indicador, producto y unidad de medida en el documento del PAAC 2022"/>
    <s v="Matrices de actividades del PAAC actualizadas."/>
    <s v="No se registró"/>
    <s v="No se registró"/>
    <d v="2022-05-16T00:00:00"/>
    <d v="2022-06-30T00:00:00"/>
    <s v="Oficina de Asuntos Institucionales"/>
    <s v="No aplica"/>
    <s v="No aplica"/>
    <s v="No aplica"/>
    <e v="#REF!"/>
    <e v="#REF!"/>
    <m/>
    <m/>
    <m/>
    <m/>
    <m/>
    <s v="No aplica"/>
    <s v="No aplica"/>
    <s v="No aplica"/>
    <s v="No aplica"/>
    <s v="No aplica"/>
    <s v="No aplica"/>
    <s v="No aplica"/>
    <s v="No aplica"/>
    <s v="No aplica"/>
    <s v="No aplica"/>
    <s v="No se registró"/>
    <s v="No se registró"/>
    <n v="2"/>
    <s v="OCI-MEM23-0059"/>
    <d v="2023-02-23T00:00:00"/>
    <s v="Si"/>
    <s v="Si"/>
    <s v="Si"/>
    <x v="0"/>
    <s v="Andrés Castillo_x000a_Heiver Hernández"/>
    <s v="Profesional G5_x000a_Profesional G2"/>
    <s v="Cerrada efectiva, Considerando el pasado informe de seguimiento realizado por la Oficina de Control Interno, radicado OCI-MEM22-0224 del 03/11/2022, la presente acción se calificó como cumplida y teniendo en cuenta que no fue una acción derivada de una observación, además, no se evidenciaron incumplimientos o hallazgos por causas similares a las detectadas para la presente acción resultado de auditorías internas y las efectuadas por los entes externos de control. "/>
    <s v="Ninguna"/>
  </r>
  <r>
    <x v="23"/>
    <d v="2022-06-10T00:00:00"/>
    <s v="GAA-MEM22-0292"/>
    <s v="Auditoría Hojas de Vida SIDEAP"/>
    <s v="Auditoría Hojas de Vida SIDEAP"/>
    <s v="Tercera línea de defensa – Oficina de Control Interno."/>
    <s v="Oficina de Control Interno"/>
    <d v="2022-03-31T00:00:00"/>
    <s v="Talento Humano"/>
    <s v="Gerente Administrativa y de Abastecimiento"/>
    <s v="Gerencia Administrativa y de Abastecimiento"/>
    <n v="1"/>
    <s v="Hallazgo 1. Se verificó el cumplimiento del reporte de la información detallada con la totalidad de la planta de personal, empleados públicos vinculados, vacantes y trabajadores oficiales, encontrando que de diez (10) reportes de planta de personal que debió emitir la Entidad al DASCD dentro de los cinco (5) primeros días hábiles del mes siguiente a reportar, cinco (5) se remitieron con la oportunidad requerida y cinco (5) presentaron extemporaneidad:”"/>
    <s v="5P"/>
    <s v="No se registró"/>
    <s v="No se tiene un sistema de alerta o recordatorio que con suficiente_x000a_anticipación alerte al profesional encargado de proyectar el reporte y_x000a_evitar así el incumplimiento en el plazo estipulado."/>
    <n v="1"/>
    <s v="Acción Correctiva"/>
    <s v="Realizar una alerta en el correo electrónico recursoshumaos@metrodebogota.go v.co, generando un recordatorio de la actividad el segundo (2) día del mes por un término indefinido de tiempo."/>
    <s v="Captura de pantalla de la alerta generada en el correo electrónico recursoshumanos@metrodebogota.gov.co._x000a__x000a_Certificación mensual de reporte Talento Humano SIDEAP, el cual es generado en el SIDEAP en línea. En caso de presentarse error_x000a_en el cargue de la información en la plataforma, este reporte se enviará mediante correo electrónico a sideap_entidades@serviciocivil.gov.co."/>
    <s v="No se registró"/>
    <s v="No se registró"/>
    <d v="2022-05-01T00:00:00"/>
    <d v="2022-12-31T00:00:00"/>
    <s v="Piedad Pardo Rodríguez, Profesional_x000a_Grado 2 Gerencia_x000a_Administrativa y de_x000a_Abastecimient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iderando que en el informe de seguimiento realizado por la Oficina de Control Interno, radicado OCI-MEM22-0224 de fecha 03/11/2022 la presente acción se calificó como cumplida y teniendo en cuenta que no fue una acción derivada de una observación, además, no se evidenciaron incumplimientos por causas similares a las detectadas en la presente acción en auditorías internas y efectuadas por  entes externos de control durante el periodo evaluado. Se recomienda fortalecer los puntos de control del procedimiento y realizar revisiones periodicas por la segunda línea de defensa, toda vez que se identificó una  oportunidad de mejora por reporte de información de manera extemporánea."/>
    <s v="Ninguna"/>
  </r>
  <r>
    <x v="23"/>
    <d v="2022-06-10T00:00:00"/>
    <s v="GAA-MEM22-0292"/>
    <s v="Auditoría Hojas de Vida SIDEAP"/>
    <s v="Auditoría Hojas de Vida SIDEAP"/>
    <s v="Tercera línea de defensa – Oficina de Control Interno."/>
    <s v="Oficina de Control Interno"/>
    <d v="2022-03-31T00:00:00"/>
    <s v="Talento Humano"/>
    <s v="Gerente Administrativa y de Abastecimiento"/>
    <s v="Gerencia Administrativa y de Abastecimiento"/>
    <n v="2"/>
    <s v="Hallazgo 2. “(…) para unificar salarios y requisitos de experiencia profesional y específica, en cargos con grados iguales. Al realizar el análisis de los requisitos de experiencia consignados en las matrices de actividades y perfil del cargo de la muestra seleccionada se observó que la Empresa Metro de Bogotá no cuenta con un criterio de unidad en cuanto a tiempo de experiencia profesional y/o específica, para un mismo grado.”"/>
    <s v="5P"/>
    <s v="No se registró"/>
    <s v="No existía un documento o instructivo que estableciera los requisitos mínimos de formación y experiencia para para cada empleo de la planta de trabajadores oficiales"/>
    <n v="1"/>
    <s v="Acción Correctiva"/>
    <s v="Generar un documento o instructivo expedido por el Gerente General que determine los requisitos de formación y experiencia para cada empleo de la planta de personal de trabajadores oficiales."/>
    <s v="Documento adoptado en el SIG"/>
    <s v="No se registró"/>
    <s v="No se registró"/>
    <d v="2022-05-01T00:00:00"/>
    <d v="2022-12-31T00:00:00"/>
    <s v="Gloria Patricia Castaño Echeverry –_x000a_Profesional Especializado 06 –_x000a_Gerencia Administrativa y de_x000a_Abastecimient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iderando que en el pasado informe de seguimiento realizado por la Oficina de Control Interno, radicado OCI-MEM23-0059 de fecha 23/02/2023 la presente acción se calificó como cumplida, así mismo no se identificaron hallazgos en auditorías internas ni externas realizadas por organismos de control durante el periodo evaluado relacionados con la falta de requisitos mínimos de formación y experiencia establecidos para cada empleo de la planta de trabajadores oficiales de la empresa. Se verificaró la experiencia y formación de cinco (5) trabajadores oficiales que ingresaron a la empresa como profesionales grado 03 durante el primer semestre de 2023, evidenciando el cumplimiento de los requisitos establecidos en la directriz Requisitos Mínimos para Vinculación de Trabajadores Oficiales con código TH-DR-032."/>
    <s v="Ninguna"/>
  </r>
  <r>
    <x v="23"/>
    <d v="2022-06-10T00:00:00"/>
    <s v="GAA-MEM22-0292"/>
    <s v="Auditoría Hojas de Vida SIDEAP"/>
    <s v="Auditoría Hojas de Vida SIDEAP"/>
    <s v="Tercera línea de defensa – Oficina de Control Interno."/>
    <s v="Oficina de Control Interno"/>
    <d v="2022-03-31T00:00:00"/>
    <s v="Talento Humano"/>
    <s v="Gerente Administrativa y de Abastecimiento"/>
    <s v="Gerencia Administrativa y de Abastecimiento"/>
    <n v="3"/>
    <s v="Hallazgo 3. “Se observó en el 100% de la muestra verificada, cincuenta y siete (57) hojas de vida diligenciadas por los servidores públicos para su ingreso a la EMB, que no están completamente diligenciadas como se puede observar en la tabla número 2”"/>
    <s v="5P"/>
    <s v="No se registró"/>
    <s v="Se excedió la capacidad operativa del área de talento Humano, producto de la reestructuración de planta realizada en la EMB a finales del año pasado, ocasionando que no hubiera tiempo para una revisión exhaustiva antes y al momento de archivar los documentos allegados para la vinculación"/>
    <n v="1"/>
    <s v="Acción Correctiva"/>
    <s v="Se realizará una revisión integral de las historias laborales, en la cual se determine que documentos se_x000a_encuentren incompletos o con alguna inconsistencia, a fin de subsanar mediante actualización o correcciones de los mismos, en caso de proceder, previa capacitación al equipo de TH sobre las características_x000a_que deben reunir los principales documentos de la historia laboral, como Hoja de Vida y Declaración de Bienes y Rentas."/>
    <s v="Evidencia de la capacitación – taller realizada al equipo de TH para que verifique de manera rigurosa que los documentos que constituyen la historia laboral de los servidores se encuentren completos antes de ser archivados, o le sea requerido al servidor para que los corrija."/>
    <s v="No se registró"/>
    <s v="No se registró"/>
    <d v="2022-05-01T00:00:00"/>
    <d v="2023-04-30T00:00:00"/>
    <s v="Piedad Pardo Rodríguez - Profesional_x000a_Grado 2 Gerencia_x000a_Administrativa y de_x000a_Abastecimiento_x000a_Karol Dayana Mendivelso_x000a_Auxiliar Administrativo Grado 01_x000a_Gerencia_x000a_Administrativa y de_x000a_Abastecimiento"/>
    <s v="No aplica"/>
    <s v="No aplica"/>
    <s v="No aplica"/>
    <e v="#REF!"/>
    <e v="#REF!"/>
    <m/>
    <m/>
    <m/>
    <m/>
    <m/>
    <s v="No aplica"/>
    <s v="No aplica"/>
    <s v="No aplica"/>
    <s v="No aplica"/>
    <s v="No aplica"/>
    <s v="No aplica"/>
    <s v="No aplica"/>
    <s v="No aplica"/>
    <s v="No aplica"/>
    <s v="No aplica"/>
    <s v="No se registró"/>
    <s v="No se registró"/>
    <n v="1"/>
    <s v="OCI-MEM22-0247"/>
    <d v="2023-10-25T00:00:00"/>
    <s v="No"/>
    <s v="No"/>
    <s v="No aplica"/>
    <x v="3"/>
    <s v="Andrés Castillo_x000a_Francisco Javier Romero Quintero"/>
    <s v="Profesional G5_x000a_Contratista"/>
    <s v="Acción vencida / incumplida considerando que el proceso no aportó evidencia del cumplimiento de la acción &quot;Se realizará una revisión integral de las historias laborales, en la cual se determine que documentos se encuentren incompletos o con alguna inconsistencia, a fin de subsanar mediante actualización o correcciones de los mismos, en caso de proceder, previa capacitación al equipo de TH sobre las características&quot;, no obstante, se aportó registro de capacitación sobre &quot;Archivo de historias laborales y TRD&quot; del 14/04/2022 a cinco (05) servidores del GAA y presentación sobre el proceso de gestión documental."/>
    <s v="Priorizar el cumplimiento delassiete(7) acciones evaluadas como “Vencida / Incumplida”"/>
  </r>
  <r>
    <x v="23"/>
    <d v="2022-06-10T00:00:00"/>
    <s v="GAA-MEM22-0292"/>
    <s v="Auditoría Hojas de Vida SIDEAP"/>
    <s v="Auditoría Hojas de Vida SIDEAP"/>
    <s v="Tercera línea de defensa – Oficina de Control Interno."/>
    <s v="Oficina de Control Interno"/>
    <d v="2022-03-31T00:00:00"/>
    <s v="Talento Humano"/>
    <s v="Gerente Administrativa y de Abastecimiento"/>
    <s v="Gerencia Administrativa y de Abastecimiento"/>
    <n v="3"/>
    <s v="Hallazgo 3. “Se observó en el 100% de la muestra verificada, cincuenta y siete (57) hojas de vida diligenciadas por los servidores públicos para su ingreso a la EMB, que no están completamente diligenciadas como se puede observar en la tabla número 2”"/>
    <s v="5P"/>
    <s v="No se registró"/>
    <s v="Se excedió la capacidad operativa del área de talento Humano, producto de la reestructuración de planta realizada en la EMB a finales del año pasado, ocasionando que no hubiera tiempo para una revisión exhaustiva antes y al momento de archivar los documentos allegados para la vinculación"/>
    <n v="2"/>
    <s v="Acción Correctiva"/>
    <s v="Brindar asesoría a los servidores en el diligenciamiento de los documentos que constituyen la historia laboral."/>
    <s v="Evidencia de la socialización mediante el canal de comunicación interna de la EMB “Somos Metro”, el Link https://www.youtube.com/watch?v=jDzbVK nQi3s que contiene el paso a paso para el correcto diligenciamiento de Bienes y Rentas en tiempos que se debe realizar la actualización de dicho documento."/>
    <s v="No se registró"/>
    <s v="No se registró"/>
    <d v="2022-06-22T00:00:00"/>
    <d v="2022-12-31T00:00:00"/>
    <s v="Piedad Pardo Rodríguez - Profesional_x000a_Grado 2 Gerencia_x000a_Administrativa y de_x000a_Abastecimiento_x000a_Karol Dayana Mendivelso_x000a_Auxiliar Administrativo Grado 01_x000a_Gerencia_x000a_Administrativa y de_x000a_Abastecimient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En el pasado informe de seguimiento realizado por la Oficina de Control Interno, radicado OCI-MEM23-0059 de fecha 23/02/2023 la presente acción se calificó como cumplida, así mismo se verificaron las hojas de vida SIDEAP de cinco (5) trabajadores oficiales que ingresaron a la empresa como profesionales grado 03 durante el primer semestre de 2023, evidenciando su adecuado diligenciamiento. Por lo anterior se evalua esta acción como Cerrada Efectiva. "/>
    <s v="Ninguna"/>
  </r>
  <r>
    <x v="23"/>
    <d v="2022-06-10T00:00:00"/>
    <s v="GAA-MEM22-0292"/>
    <s v="Auditoría Hojas de Vida SIDEAP"/>
    <s v="Auditoría Hojas de Vida SIDEAP"/>
    <s v="Tercera línea de defensa – Oficina de Control Interno."/>
    <s v="Oficina de Control Interno"/>
    <d v="2022-03-31T00:00:00"/>
    <s v="Talento Humano"/>
    <s v="Gerente Administrativa y de Abastecimiento"/>
    <s v="Gerencia Administrativa y de Abastecimiento"/>
    <n v="4"/>
    <s v="Hallazgo 4. “Por el diligenciamiento parcial del Formato de bienes y rentas SIDEAP. Revisada la muestra de declaraciones de bienes y rentas, correspondiente a cincuenta y siete (57) declaraciones de servidores públicos, se observó que dos (2) de ellas no están firmadas por los servidores públicos”"/>
    <s v="5P"/>
    <s v="No se registró"/>
    <s v="Porque no se contempló necesario realizar una asesoría previo diligenciamiento del Formato de bienes y rentas SIDEAP"/>
    <n v="1"/>
    <s v="Acción Correctiva"/>
    <s v="Se realizará una revisión integral de las historias laborales, en la cual se determine que documentos se_x000a_encuentren incompletos o con alguna inconsistencia, a fin de subsanar mediante actualización o correcciones de los mismos, en caso de proceder, previa capacitación al equipo de TH sobre las características_x000a_que deben reunir los principales documentos de la historia laboral, como Hoja de Vida y Declaración de Bienes y Rentas."/>
    <s v="Evidencia de la capacitación – taller realizada al equipo de TH para que verifique de manera rigurosa que los documentos que constituyen la historia laboral de los servidores se encuentren completos antes de ser archivados, o le sea requerido al servidor para que los corrija."/>
    <s v="No se registró"/>
    <s v="No se registró"/>
    <d v="2022-05-01T00:00:00"/>
    <d v="2023-04-30T00:00:00"/>
    <s v="Piedad Pardo Rodríguez - Profesional_x000a_Grado 2 Gerencia_x000a_Administrativa y de_x000a_Abastecimiento_x000a_Karol Dayana Mendivelso_x000a_Auxiliar Administrativo Grado 01_x000a_Gerencia_x000a_Administrativa y de_x000a_Abastecimiento"/>
    <s v="No aplica"/>
    <s v="No aplica"/>
    <s v="No aplica"/>
    <e v="#REF!"/>
    <e v="#REF!"/>
    <m/>
    <m/>
    <m/>
    <m/>
    <m/>
    <s v="No aplica"/>
    <s v="No aplica"/>
    <s v="No aplica"/>
    <s v="No aplica"/>
    <s v="No aplica"/>
    <s v="No aplica"/>
    <s v="No aplica"/>
    <s v="No aplica"/>
    <s v="No aplica"/>
    <s v="No aplica"/>
    <s v="No se registró"/>
    <s v="No se registró"/>
    <n v="1"/>
    <s v="OCI-MEM22-0247"/>
    <d v="2023-10-25T00:00:00"/>
    <s v="No"/>
    <s v="No"/>
    <s v="No aplica"/>
    <x v="3"/>
    <s v="Andrés Castillo_x000a_Francisco Javier Romero Quintero"/>
    <s v="Profesional G5_x000a_Contratista"/>
    <s v="Como evidencia del cumplimiento de la acción se anexa presentación de la capacitación realizada sobre Gestión Documental y lista de asistencia de fecha 21/04/2022, el proceso no aportó evidencia del cumplimiento de la acción sobre la revisión integral de las historias laborales, mediante la cual se identifiquen documentos que se encuentren incompletos o con alguna inconsistencia. Así mismo, se observó en auditoría de cumplimiento al reporte de información en el SIDEAP de la presente vigencia, que la debilidad persiste en cuanto a la organización, diligenciamiento, actualización y validación de información para el ingreso y retiro de servidores. Por esta razón la acción se evalua como Vencida / Incumplida. _x000a_"/>
    <s v="Priorizar el cumplimiento delassiete(7) acciones evaluadas como “Vencida / Incumplida”"/>
  </r>
  <r>
    <x v="23"/>
    <d v="2022-06-10T00:00:00"/>
    <s v="GAA-MEM22-0292"/>
    <s v="Auditoría Hojas de Vida SIDEAP"/>
    <s v="Auditoría Hojas de Vida SIDEAP"/>
    <s v="Tercera línea de defensa – Oficina de Control Interno."/>
    <s v="Oficina de Control Interno"/>
    <d v="2022-03-31T00:00:00"/>
    <s v="Talento Humano"/>
    <s v="Gerente Administrativa y de Abastecimiento"/>
    <s v="Gerencia Administrativa y de Abastecimiento"/>
    <n v="4"/>
    <s v="Hallazgo 4. “Por el diligenciamiento parcial del Formato de bienes y rentas SIDEAP. Revisada la muestra de declaraciones de bienes y rentas, correspondiente a cincuenta y siete (57) declaraciones de servidores públicos, se observó que dos (2) de ellas no están firmadas por los servidores públicos”"/>
    <s v="5P"/>
    <s v="No se registró"/>
    <s v="Porque no se contempló necesario realizar una asesoría previo diligenciamiento del Formato de bienes y rentas SIDEAP"/>
    <n v="2"/>
    <s v="Acción Correctiva"/>
    <s v="Brindar asesoría a los servidores en el diligenciamiento de los documentos que constituyen la historia laboral."/>
    <s v="Evidencia de la socialización mediante el canal de comunicación interna de la EMB “Somos Metro”, el Link https://www.youtube.com/watch?v=jDzbVK nQi3s que contiene el paso a paso para el correcto diligenciamiento de Bienes y Rentas en tiempos que se debe realizar la actualización de dicho documento."/>
    <s v="No se registró"/>
    <s v="No se registró"/>
    <d v="2022-06-22T00:00:00"/>
    <d v="2022-12-31T00:00:00"/>
    <s v="Piedad Pardo Rodríguez - Profesional_x000a_Grado 2 Gerencia_x000a_Administrativa y de_x000a_Abastecimiento_x000a_Karol Dayana Mendivelso_x000a_Auxiliar Administrativo Grado 01_x000a_Gerencia_x000a_Administrativa y de_x000a_Abastecimient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En el pasado informe de seguimiento realizado por la Oficina de Control Interno, radicado OCI-MEM23-0059 de fecha 23/02/2023 la presente acción se calificó como cumplida, así mismo se verificaron los formatos de Bienes y Rentas del SIDEAP de cinco (5) trabajadores oficiales que ingresaron a la empresa como profesionales grado 03 durante el primer semestre de 2023, evidenciando su adecuado diligenciamiento. Por lo anterior se evalua esta acción como Cerrada Efectiva. "/>
    <s v="Ninguna"/>
  </r>
  <r>
    <x v="23"/>
    <d v="2022-06-10T00:00:00"/>
    <s v="GAA-MEM22-0292"/>
    <s v="Auditoría Hojas de Vida SIDEAP"/>
    <s v="Auditoría Hojas de Vida SIDEAP"/>
    <s v="Tercera línea de defensa – Oficina de Control Interno."/>
    <s v="Oficina de Control Interno"/>
    <d v="2022-03-31T00:00:00"/>
    <s v="Talento Humano"/>
    <s v="Gerente Administrativa y de Abastecimiento"/>
    <s v="Gerencia Administrativa y de Abastecimiento"/>
    <n v="5"/>
    <s v="Observación 3. Revisadas las hojas de vida correspondientes al proceso de contratación laboral, se observó que la hoja vida del profesional grado 5 de la Gerencia de Riesgos, identificado con cedula de ciudadanía No. 52.022.899 fue validada el 8 de octubre de 2021, sin embargo, la fecha de vinculación como trabajador oficial fue un día antes, es decir el 7 de octubre de 2021, incumpliendo con el flujo del Procedimiento para la Selección y Vinculación Servidores Públicos de la EMB, código TH-PR-004, ya que se ejecutó primero la actividad No. 32 “(…) suscribir contrato laboral para los Trabajadores Oficiales (…)” y posteriormente la actividad No. 9 tiene como registro “Hoja de vida validada en SIDEAP.” Lo que denota desconocimiento del operador del proceso y un posible riesgo de suscripción del contrato sin el lleno de los requisitos."/>
    <s v="5P"/>
    <s v="No se registró"/>
    <s v="Se excedió la capacidad operativa del área de talento Humano, producto de la reestructuración de planta realizada en la EMB a finales del año pasado, ocasionando que con la evaluación del perfil realizada con los documentos soporte y la certificación del cumplimiento de requisitos se pasara a firma el contrato laboral."/>
    <n v="1"/>
    <s v="Acción Correctiva"/>
    <s v="Socialización del procedimiento de_x000a_selección y vinculación entre el_x000a_equipo de Talento Humano, con el fin de enfatizar en cada uno de los pasos_x000a_y evitar a futuro que la hoja de vida_x000a_quede validada con fecha posterior a_x000a_la vinculación del servidor."/>
    <s v="Evidencia de la socialización al equipo de TH encargado del procedimiento de selección y vinculación, haciendo énfasis en cada uno de los pasos a cumplir y las evidencias en cada una de las validaciones, con el propósito que ningún documento se valide o expida en fecha posterior a la vinculación del candidato"/>
    <s v="No se registró"/>
    <s v="No se registró"/>
    <d v="2022-06-22T00:00:00"/>
    <d v="2022-12-31T00:00:00"/>
    <s v="Gloria Patricia Castaño Echeverry –_x000a_Profesional Especializado 06 – Gerencia Administrativa y de_x000a_Abastecimient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No"/>
    <x v="1"/>
    <s v="Andrés Castillo_x000a_Francisco Javier Romero Quintero"/>
    <s v="Profesional G5_x000a_Contratista"/>
    <s v="En el informe de auditoría de cumplimiento que realizó la Oficina de Control Interno a la información reportada al DASCD durante el periodo comprendido entre el 01 de marzo de 2022 y el 30 de junio de 2023, se observó la no validación de las hojas de vida en el SIDEAP de servidores públicos debido a debilidades de autocontrol y la ausencia de puntos de control en el procedimiento para la selección y vinculación de servidores públicos, lo que expone a la empresa a un incumplimiento del literal e) del Articulo 2 de la Ley 87 de 1993, de la actividad No.13 del procedimiento para la selección y vinculación de servidores públicos con código TH PR-004 y de la circular No. 08 de 2021 del DASCD. La acción formulada no eliminó la causa raíz generadora de la observación, razón por la cual se califica como cerrada inefectiva. "/>
    <s v="Formular un nuevo plan de mejoramiento con acciones que subsanen las causas generadoras de las observaciones calificadas como Cerradasinefectivas en el presenteinforme,realizando nuevamente análisis de causas."/>
  </r>
  <r>
    <x v="23"/>
    <d v="2022-06-10T00:00:00"/>
    <s v="GAA-MEM22-0292"/>
    <s v="Auditoría Hojas de Vida SIDEAP"/>
    <s v="Auditoría Hojas de Vida SIDEAP"/>
    <s v="Tercera línea de defensa – Oficina de Control Interno."/>
    <s v="Oficina de Control Interno"/>
    <d v="2022-03-31T00:00:00"/>
    <s v="Talento Humano"/>
    <s v="Gerente Administrativa y de Abastecimiento"/>
    <s v="Gerencia Administrativa y de Abastecimiento"/>
    <n v="6"/>
    <s v="Observación 6. Para los siguientes casos las certificaciones de experiencia laboral no cuentan con la descripción de funciones"/>
    <s v="5P"/>
    <s v="No se registró"/>
    <s v="No se ha solicitado a los candidatos la exclusión de las certificaciones laborales sin funciones de los soportes de Hoja de Vida de SIDEAP, aunque no se hayan tenido en cuenta para validar el cumplimiento de requisitos mínimos"/>
    <n v="1"/>
    <s v="Acción Correctiva"/>
    <s v="Incluir dentro del procedimiento de_x000a_selección y vinculación reglas claras_x000a_sobre que aquellas certificaciones_x000a_laborales que no tengan funciones,_x000a_deben ser observadas por el_x000a_profesional que realiza la verificación,_x000a_a fin de que sean cambiadas por una_x000a_con funciones, o retiradas, en caso_x000a_que cumpla el requisito mínimo y no_x000a_sean necesarias para el proceso de_x000a_vinculación y el candidato no tenga_x000a_como allegarla con funciones."/>
    <s v="Procedimiento actualizado de Selección y Vinculación de servidores."/>
    <s v="No se registró"/>
    <s v="No se registró"/>
    <d v="2022-06-22T00:00:00"/>
    <d v="2022-12-31T00:00:00"/>
    <s v="Piedad Pardo Rodríguez Profesional_x000a_Grado 2 Gerencia_x000a_Administrativa y de_x000a_Abastecimiento_x000a_Gloria Patricia Castaño Echeverry –_x000a_Profesional Especializado 06 –_x000a_Gerencia Administrativa y de_x000a_Abastecimient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En el pasado informe de seguimiento realizado por la Oficina de Control Interno, radicado OCI-MEM23-0059 de fecha 23/02/2023 la presente acción se calificó como cumplida. Se verificaron las certificaciones laborales de cinco (5) trabajadores oficiales que ingresaron a la empresa como profesionales grado 03 durante el primer semestre de 2023, observando que las mismas cuentan con la descripción de funciones, para el caso de contratos de presentación de servicios aportaron certificación con las descripción de las obligaciones generales y específicas. Por lo anterior se evalua esta acción como Cerrada Efectiva. "/>
    <s v="Ninguna"/>
  </r>
  <r>
    <x v="24"/>
    <d v="2022-06-10T00:00:00"/>
    <s v="GAA-MEM22-0294_x000a_SUP-MEM22-0271"/>
    <s v="Austeridad del Gasto I- 2022"/>
    <s v="Austeridad del Gasto I- 2022"/>
    <s v="Tercera línea de defensa – Oficina de Control Interno."/>
    <s v="Oficina de Control Interno"/>
    <d v="2022-05-26T00:00:00"/>
    <s v="Gestión del Talento Humano / _x000a_Gestión de Recursos Físicos"/>
    <s v="Gerente Administrativa y de Abastecimiento"/>
    <s v="Gerencia Administrativa y de Abastecimiento"/>
    <n v="1"/>
    <s v="Conservar soportes de la transmisión de conocimiento adquirido_x000a_por todos los servidores públicos que asistieron a cursos de_x000a_capacitación al personal de la dependencia donde desempeñan sus_x000a_labores y conservar los soportes respectivos, en aras de difundir el_x000a_conocimiento, de conformidad con los señalado en el artículo 7 del_x000a_Decreto 492 de 2019"/>
    <s v="5P"/>
    <s v="No se registró"/>
    <s v="Hace falta que Talento Humano realice seguimiento al compromiso de transferir el conocimiento hasta que los servidores adquieran dicha cultura o costumbre, de manera que reposen en TH los soportes de transmisión del conocimiento."/>
    <n v="1"/>
    <s v="Acción Correctiva"/>
    <s v="Requerir por correo electrónico a los servidores que realizaron o realicen capacitaciones en la vigencia 2022 de mas de 16 horas, contratadas por la Empresa, la transferencia de conocimiento y allegar las pruebas de ello para conservarlas como evidencia para cada capacitación."/>
    <s v="Correos electrónicos enviados y evidencias o_x000a_soportes archivados"/>
    <s v="No se registró"/>
    <s v="No se registró"/>
    <d v="2022-06-01T00:00:00"/>
    <d v="2022-12-31T00:00:00"/>
    <s v="Einxehawer Toro"/>
    <s v="No aplica"/>
    <s v="No aplica"/>
    <s v="No aplica"/>
    <e v="#REF!"/>
    <e v="#REF!"/>
    <m/>
    <m/>
    <m/>
    <m/>
    <m/>
    <s v="No aplica"/>
    <s v="No aplica"/>
    <s v="No aplica"/>
    <s v="No aplica"/>
    <s v="No aplica"/>
    <s v="No aplica"/>
    <s v="No aplica"/>
    <s v="No aplica"/>
    <s v="No aplica"/>
    <s v="No aplica"/>
    <s v="No se registró"/>
    <s v="No se registró"/>
    <n v="2"/>
    <s v="OCI-MEM23-0194"/>
    <d v="2023-08-31T00:00:00"/>
    <s v="Si"/>
    <s v="Si"/>
    <s v="No"/>
    <x v="1"/>
    <s v="Heiver Hernández_x000a_Francisco Romero_x000a_Ana Garzón"/>
    <s v="Profesional G2_x000a_Contratista_x000a_Profesional G3"/>
    <s v="Revisados los soportes para las actividades de capacitación realizadas; a) Amable composición, b) Power BI y c) Ferrovías, se observó que no todos los participantes reportaron y difundieron el conocimiento al personal del área donde desempeñan sus labores: a) Amable composición: Según correo del 31/03/2023la GAA invitaron(17) participantes a socializar el tema, en respuesta sólo cinco (05) convocados remitieron soportes e información. b) Power BI:Según correo del 14/02/2023 de la GAA se invitaron a (29) participantes a socializar el tema, en respuesta sólo (05) convocados remitieron soportes e información. c) Ferrovías: De los (28) participantes que asistieron a la actividad de capacitación, sólo uno remitió soportes e información alaGAA vía correo del 03/05/2023 desdela Gerencia de Ingeniería y Planeación de Proyectos Férreos. Conforme a lo indicado en la revisión,se declara como inefectiva y se procederá al cierre. Se recomienda la reformulación en un nuevo plan de mejoramiento que considere la revisión de la causa raízyque conlleve a la formulación de acción(es) correctiva(s) y no correcciones. Como buena práctica se sugiere documentar los controles para el seguimiento en el Manual para la gestión del conocimiento y la innovación, eje 4 “Cultura de compartir y difundir” código PE-MN002 versión 1 del 5/12/2019 y el Plan estratégico de talento humano vigencia 2021-2024 título “Ejecución y gestión del conocimiento” código TH-DR-015 versión 03, como oportunidad de mejora,armonizarlos y precisar aspectos del seguimiento a la entrega y consolidación de reportes de los participantes, así como la verificación de la aplicación de los instrumentos SIG código PEFR-011 y PE-FR-008."/>
    <s v="No se registró"/>
  </r>
  <r>
    <x v="24"/>
    <d v="2022-06-10T00:00:00"/>
    <s v="GAA-MEM22-0294_x000a_SUP-MEM22-0271"/>
    <s v="Austeridad del Gasto I- 2022"/>
    <s v="Austeridad del Gasto I- 2022"/>
    <s v="Tercera línea de defensa – Oficina de Control Interno."/>
    <s v="Oficina de Control Interno"/>
    <d v="2022-05-26T00:00:00"/>
    <s v="Gestión del Talento Humano / _x000a_Gestión de Recursos Físicos"/>
    <s v="Gerente Administrativa y de Abastecimiento"/>
    <s v="Gerencia Administrativa y de Abastecimiento"/>
    <n v="2"/>
    <s v="Revisar y analizar la programación de vacaciones de los servidores_x000a_públicos de la entidad, para evitar la acumulación de periodos de_x000a_vacaciones, con el fin de dar cumplimiento a los dispuesto en el_x000a_numeral 2.1.1 “compensación por vacaciones” del plan de_x000a_Austeridad del Gasto"/>
    <s v="5P"/>
    <s v="No se registró"/>
    <s v="Porque en los cargos de la antigua planta de personal, por ser pocos empleos, era difícil encontrar relevo en los temas operacionales y estratégicos."/>
    <n v="1"/>
    <s v="Acción Correctiva"/>
    <s v="Realizar el consolidado de la programación de vacaciones 2022 a fin de requerir, por memorando, al servidor y al jefe inmediato de aquellos que tengan 2 o mas periodos acumulados de vacaciones, indicando un plazo para allegar la programación del periodo mas antiguo."/>
    <s v="Memorandos enviados y programación recibida del periodo de vacaciones mas antiguo."/>
    <s v="No se registró"/>
    <s v="No se registró"/>
    <d v="2022-06-10T00:00:00"/>
    <d v="2022-07-31T00:00:00"/>
    <s v="Gloria Patricia_x000a_Castaño_x000a_Echeverry"/>
    <s v="No aplica"/>
    <s v="No aplica"/>
    <s v="No aplica"/>
    <e v="#REF!"/>
    <e v="#REF!"/>
    <m/>
    <m/>
    <m/>
    <m/>
    <m/>
    <s v="No aplica"/>
    <s v="No aplica"/>
    <s v="No aplica"/>
    <s v="No aplica"/>
    <s v="No aplica"/>
    <s v="No aplica"/>
    <s v="No aplica"/>
    <s v="No aplica"/>
    <s v="No aplica"/>
    <s v="No aplica"/>
    <s v="No se registró"/>
    <s v="No se registró"/>
    <n v="1"/>
    <s v="OCI-MEM23-0115"/>
    <d v="2023-05-30T00:00:00"/>
    <s v="Si"/>
    <s v="Si"/>
    <s v="Si"/>
    <x v="1"/>
    <s v="Sergio Bustos_x000a_Andrés Castillo_x000a_Heiver Hernández_x000a_Ana Libia Garzón"/>
    <s v="Contratista_x000a_Profesional G5_x000a_Profesional G2_x000a_Profesional G3"/>
    <s v="Se dio cumplimiento a la acción correctiva, en cuanto a requerir con memorando al servidor y al jefe  inmediato de los servidores públicos que tenían dos o más periodos de vacaciones acumulados, revisado el informe consolidado de vacaciones por tomar a 30/03/2023._x000a__x000a_Se evidencia que persiste la debilidad de acumular periodos de vacaciones y no se realiza la programación total de vacaciones de acuerdo con lo dispuesto en el numeral 1.3 “Compensación por vacaciones” de la política de austeridad del gasto, código RF-FR-013 que indica: “la Empresa efectúa su programación anual de vacaciones para todos los Servidores Públicos, (…)” subraya fuera de texto._x000a_Por lo expuesto esta acción se cierra como inefectiva. Se recomienda formular un nuevo plan de mejoramiento."/>
    <s v="Ninguna"/>
  </r>
  <r>
    <x v="24"/>
    <d v="2022-06-10T00:00:00"/>
    <s v="GAA-MEM22-0294_x000a_SUP-MEM22-0271"/>
    <s v="Austeridad del Gasto I- 2022"/>
    <s v="Austeridad del Gasto I- 2022"/>
    <s v="Tercera línea de defensa – Oficina de Control Interno."/>
    <s v="Oficina de Control Interno"/>
    <d v="2022-05-26T00:00:00"/>
    <s v="Gestión del Talento Humano / _x000a_Gestión de Recursos Físicos"/>
    <s v="Gerente Administrativa y de Abastecimiento"/>
    <s v="Gerencia Administrativa y de Abastecimiento"/>
    <n v="3"/>
    <s v="Revisar el inventario de bienes propios de la entidad con el fin de establecer la causa de las diferencias presentadas en los ítems equipo médico científico, terrenos IDU y terrenos EMB del inventario de bienes propios de la entidad y considerar realizar los ajustes a que haya lugar."/>
    <s v="5P"/>
    <s v="No se registró"/>
    <s v="No se evidenció que los datos del informe de inventario de activos propios descargado del aplicativo financiero ZBOX, coincidieran en los cortes solicitados."/>
    <n v="1"/>
    <s v="Acción Correctiva"/>
    <s v="Reportar y solicitar al contratista que suministra los servicios del aplicativo financiero mediante correo electrónico, corregir las inconsistencias que se presentan al descargar los reportes e informes de inventarios de la Empresa."/>
    <s v="Ticket de solución al caso por parte de la empresa del aplicativo financiero (ZUE) mediante correo electrónico."/>
    <s v="No se registró"/>
    <s v="No se registró"/>
    <d v="2022-06-09T00:00:00"/>
    <d v="2022-07-29T00:00:00"/>
    <s v="Yhojan Espinosa_x000a_López"/>
    <s v="No aplica"/>
    <s v="No aplica"/>
    <s v="No aplica"/>
    <e v="#REF!"/>
    <e v="#REF!"/>
    <m/>
    <m/>
    <m/>
    <m/>
    <m/>
    <s v="No aplica"/>
    <s v="No aplica"/>
    <s v="No aplica"/>
    <s v="No aplica"/>
    <s v="No aplica"/>
    <s v="No aplica"/>
    <s v="No aplica"/>
    <s v="No aplica"/>
    <s v="No aplica"/>
    <s v="No aplica"/>
    <s v="No se registró"/>
    <s v="No se registró"/>
    <n v="1"/>
    <s v="OCI-MEM22-0224"/>
    <d v="2022-11-03T00:00:00"/>
    <s v="Si"/>
    <s v="Si"/>
    <s v="No aplica"/>
    <x v="2"/>
    <s v="Sergio Bustos_x000a_Andrés Castillo_x000a_Leonardo López"/>
    <s v="Contratista_x000a_Profesional G5_x000a_Profesional G3"/>
    <s v="De acuerdo con las evidencias reportadas por la dependencia encargada, solicitaron mediante ticket No. 1091 a la empresa ZUE S.A.S. las correcciones al &quot;REPORTE INVENTARIO POR COSTO&quot;, el cual fue subsanado a conformidad mediante acta del 29/07/2022. Esto está soportado mediante correo electrónico del 29 de julio de 2022 (misma fecha de cierre) FALLA DESCARGA REPORTE INVENTARIO DE ACTIVOS (#1091) y el acta de entrega de desarrollo del soporte firmada por ambas partes."/>
    <s v="Ninguna"/>
  </r>
  <r>
    <x v="24"/>
    <d v="2022-06-10T00:00:00"/>
    <s v="GAA-MEM22-0294_x000a_SUP-MEM22-0271"/>
    <s v="Austeridad del Gasto I- 2022"/>
    <s v="Austeridad del Gasto I- 2022"/>
    <s v="Tercera línea de defensa – Oficina de Control Interno."/>
    <s v="Oficina de Control Interno"/>
    <d v="2022-05-26T00:00:00"/>
    <s v="Gestión del Talento Humano / _x000a_Gestión de Recursos Físicos"/>
    <s v="Gerente Administrativa y de Abastecimiento"/>
    <s v="Gerencia Administrativa y de Abastecimiento"/>
    <n v="4"/>
    <s v="Formular y/o Actualizar para cada vigencia el Plan de Austeridad del Gasto Código: GF-DR-011, de acuerdo con lo establecido en el Artículo 28 “del Decreto 492 de 2019 y llevarlo a aprobación de la instancia pertinente, socializarlo y comunicar los monitoreos (segunda línea de defensa), junto con las recomendaciones a las partes interesadas."/>
    <s v="5P"/>
    <s v="No se registró"/>
    <s v="Se focalizó el Decreto 492 de 2019 al cumplimiento del envío semestral de los informes de austeridad del gasto a la Secretaría Distrital de Movilidad."/>
    <n v="1"/>
    <s v="Acción Correctiva"/>
    <s v="Realizar actualización del Plan de Austeridad del Gasto, para la vigencia 2022 y para el inicio de cada vigencia"/>
    <s v="Plan de Austeridad del Gasto actualizado"/>
    <s v="No se registró"/>
    <s v="No se registró"/>
    <d v="2022-06-09T00:00:00"/>
    <d v="2023-01-31T00:00:00"/>
    <s v="Yhojan Espinosa_x000a_López"/>
    <s v="No aplica"/>
    <s v="No aplica"/>
    <s v="No aplica"/>
    <e v="#REF!"/>
    <e v="#REF!"/>
    <m/>
    <m/>
    <m/>
    <m/>
    <m/>
    <s v="No aplica"/>
    <s v="No aplica"/>
    <s v="No aplica"/>
    <s v="No aplica"/>
    <s v="No aplica"/>
    <s v="No aplica"/>
    <s v="No aplica"/>
    <s v="No aplica"/>
    <s v="No aplica"/>
    <s v="No aplica"/>
    <s v="No se registró"/>
    <s v="No se registró"/>
    <s v="No se registró"/>
    <s v="OCI-MEM23-0115"/>
    <d v="2023-05-30T00:00:00"/>
    <s v="Si"/>
    <s v="Si"/>
    <s v="No aplica"/>
    <x v="2"/>
    <s v="Sergio Bustos_x000a_Andrés Castillo_x000a_Heiver Hernández_x000a_Ana Libia Garzón"/>
    <s v="Contratista_x000a_Profesional G5_x000a_Profesional G2_x000a_Profesional G3"/>
    <s v="Se realizó la actualización, socialización y aprobación del Plan de Austeridad del Gasto para la vigencia actual, mediante comité Institucional de Gestión y Desempeño, acta No. 2 del 27/01/2023."/>
    <s v="Ninguna"/>
  </r>
  <r>
    <x v="24"/>
    <d v="2022-06-10T00:00:00"/>
    <s v="GAA-MEM22-0294_x000a_SUP-MEM22-0271"/>
    <s v="Austeridad del Gasto I- 2022"/>
    <s v="Austeridad del Gasto I- 2022"/>
    <s v="Tercera línea de defensa – Oficina de Control Interno."/>
    <s v="Oficina de Control Interno"/>
    <d v="2022-05-26T00:00:00"/>
    <s v="Gestión del Talento Humano / _x000a_Gestión de Recursos Físicos"/>
    <s v="Gerente Administrativa y de Abastecimiento"/>
    <s v="Gerencia Administrativa y de Abastecimiento"/>
    <n v="5"/>
    <s v="Se observó una oportunidad de mejora en cuanto a la expedición de certificados de libertad y tradición debido a que se realizó el trámite a través de una plataforma de terceros “Kushki Colombia S.A.S”"/>
    <s v="5P"/>
    <s v="No se registró"/>
    <s v="No se tenía conocimiento de que la expedición de Certificados de libertad y tradición a través de la plataforma Kushki Colombia S.A.S, generaba un costo de servicio de intermediación teniendo en cuenta que esta página web presenta el logo de la Superintendencia de Notariado y Registro."/>
    <n v="1"/>
    <s v="Acción Correctiva"/>
    <s v="Realizar la expedición de los certificados de libertad y tradición directamente en la página de la Superintendencia de Notariado y Registro -SNR-, a través de un usuario creado para la Empresa Metro de Bogotá."/>
    <s v="Certificados de Tradición adquiridos desde la plataforma de la SNR https://certificados.supernotariado.gov.co/certificado"/>
    <s v="No se registró"/>
    <s v="No se registró"/>
    <d v="2022-06-13T00:00:00"/>
    <d v="2022-12-31T00:00:00"/>
    <s v="Responsable de la Caja Menor"/>
    <s v="No aplica"/>
    <s v="No aplica"/>
    <s v="No aplica"/>
    <e v="#REF!"/>
    <e v="#REF!"/>
    <m/>
    <m/>
    <m/>
    <m/>
    <m/>
    <s v="No aplica"/>
    <s v="No aplica"/>
    <s v="No aplica"/>
    <s v="No aplica"/>
    <s v="No aplica"/>
    <s v="No aplica"/>
    <s v="No aplica"/>
    <s v="No aplica"/>
    <s v="No aplica"/>
    <s v="No aplica"/>
    <s v="No se registró"/>
    <s v="No se registró"/>
    <n v="2"/>
    <s v="OCI-MEM23-0194"/>
    <d v="2023-08-31T00:00:00"/>
    <s v="Si"/>
    <s v="Si"/>
    <s v="No"/>
    <x v="1"/>
    <s v="Heiver Hernández_x000a_Francisco Romero_x000a_Ana Garzón"/>
    <s v="Profesional G2_x000a_Contratista_x000a_Profesional G3"/>
    <s v="Revisadas las legalizaciones decaja menorde julio a diciembre de 2022 y de enero a junio de 2023, se evidencióque los certificados de tradicióny libertad se adquirieron por la página de la Superintendencia de Notariado y Registro –SNR, exceptuando los del mes de mayo de 2023que se solicitaron a través de la página https://www.certificadotracicionylibertad.com/, según recibo de caja No. 2305000006 del 16/05/2023 (Anexo Facturas KSNR6409947, KSNR6409994 y KSNR6410044 a nombre de KUSHKI)correspondiente a la legalización de caja menor con radicado SUP-MEM23-0438 del 06/06/2023. Se recomiendaformularun nuevo plan de mejoramiento  de acuerdo con el Procedimiento de Mejora Corporativa, código EMPR-005, v6."/>
    <s v="No se registró"/>
  </r>
  <r>
    <x v="25"/>
    <d v="2022-06-24T00:00:00"/>
    <s v="GAA-MEM22-0336"/>
    <s v="Informe de Visita de Seguimiento al Cumplimiento de la Normativa Archivística (EXT21-0007164 de_x000a_septiembre 10 de 2021)"/>
    <s v="Informe de Visita de Seguimiento al Cumplimiento de la Normativa Archivística (EXT21-0007164 de_x000a_septiembre 10 de 2021)"/>
    <s v="Otras – Revisoría Fiscal, otras auditorías externas."/>
    <s v="Archivo General de la Nación"/>
    <d v="2021-09-10T00:00:00"/>
    <s v="Gestión Documental"/>
    <s v="Gerente Administrativa y de Abastecimiento"/>
    <s v="Gerencia Administrativa y de Abastecimiento"/>
    <n v="1"/>
    <s v="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_x000a__x000a_Se recomienda a la empresa  formular, aprobar e implementar el instrumento archivístico modelo de requisitos para la gestión de documentos electrónicos, el cual permita ajustar y parametrizar el sistema y definir    los  de  requisitos  técnicos  y  funcionales  para  los  catorce  (14)  servicios, como  lo  sugiere  la guía:  SISTEMA  DE  GESTIÓN  DE DOCUMENTOS  ELECTRÓNICOS  DE  ARCHIVO  PARA  EL DISTRITO CAPITAL.http://archivobogota.secretariageneral.gov.co/content/gu%C3%ADa-sistema-._x000a__x000a_Dar continuidad al proceso de formulación, aprobación e implementación del SIC según lo establece el artículo 9 del Acuerdo 06 de 2014._x000a__x000a_Evidenciar  los  formatos,  planillas  y  demás  instrumentos  de  seguimiento  y  control  para  la implementación del SIC, conforme a los planes y programas formulados por la entidad."/>
    <s v="EP"/>
    <s v="No se registró"/>
    <s v="Véase anexo con análisis causal mediante espina de pescado"/>
    <n v="1"/>
    <s v="Acción de Mejora"/>
    <s v="Adelantar los trámites para contratar la consultoría para actualizar la Tabla de Rerención Documental (TRD), conforme a la estruvtura orgánica y funcional vigente._x000a__x000a_Elaborar el modelo de requisitos para la Gestión de Documentos Electrónicos y el Sistema Integrado de Conservación (SIC). "/>
    <s v="Estudio previo y contrato suscrito para la actualización del instrumento archivístico mencionado."/>
    <s v="No se registró"/>
    <s v="No se registró"/>
    <d v="2022-06-15T00:00:00"/>
    <d v="2022-12-31T00:00:00"/>
    <s v="GAA"/>
    <s v="No aplica"/>
    <s v="No aplica"/>
    <s v="No aplica"/>
    <e v="#REF!"/>
    <e v="#REF!"/>
    <m/>
    <m/>
    <m/>
    <m/>
    <m/>
    <s v="No aplica"/>
    <s v="No aplica"/>
    <s v="No aplica"/>
    <s v="No aplica"/>
    <s v="No aplica"/>
    <s v="No aplica"/>
    <s v="No aplica"/>
    <s v="No aplica"/>
    <s v="No aplica"/>
    <s v="No aplica"/>
    <s v="No se registró"/>
    <s v="No se registró"/>
    <n v="1"/>
    <s v="OCI-MEM23-0059"/>
    <d v="2023-02-23T00:00:00"/>
    <s v="Si"/>
    <s v="Si"/>
    <s v="No aplica"/>
    <x v="2"/>
    <s v="Andrés Castillo_x000a_Heiver Hernández"/>
    <s v="Profesional G5_x000a_Profesional G2"/>
    <s v="Verificadas las evidencias aportadas al presente seguimiento, se observó que se adelantó el proceso de contratación de manera oportuna y se suscribió el contrato de consultoría No. 239 de 2022, que tiene como objeto &quot;Consultoría  para  la  actualización  de  la  Tabla  de  Retención  Documental  (TRD)  de  la Empresa Metro de Bogotá S.A.&quot; formalizado mediante la Resolución No. 1243 del 21 de diciembre de 2022."/>
    <s v="No se registró"/>
  </r>
  <r>
    <x v="25"/>
    <d v="2022-06-24T00:00:00"/>
    <s v="GAA-MEM22-0336"/>
    <s v="Informe de Visita de Seguimiento al Cumplimiento de la Normativa Archivística (EXT21-0007164 de_x000a_septiembre 10 de 2021)"/>
    <s v="Informe de Visita de Seguimiento al Cumplimiento de la Normativa Archivística (EXT21-0007164 de_x000a_septiembre 10 de 2021)"/>
    <s v="Otras – Revisoría Fiscal, otras auditorías externas."/>
    <s v="Archivo General de la Nación"/>
    <d v="2021-09-10T00:00:00"/>
    <s v="Gestión Documental"/>
    <s v="Gerente Administrativa y de Abastecimiento"/>
    <s v="Gerencia Administrativa y de Abastecimiento"/>
    <n v="2"/>
    <s v="Elaborar los procedimientos pendientes."/>
    <s v="EP"/>
    <s v="No se registró"/>
    <s v="Véase anexo con análisis causal mediante espina de pescado"/>
    <n v="1"/>
    <s v="Acción de Mejora"/>
    <s v="Elaborar y tramitar para aprobaicón y publicación en el SIG los procedimientos asociados a las actividades del proceso de gestión documental de la EMB."/>
    <s v="Procedimientos actualizados, aprobados y publicados en el SIG."/>
    <s v="No se registró"/>
    <s v="No se registró"/>
    <d v="2022-06-15T00:00:00"/>
    <d v="2022-12-31T00:00:00"/>
    <s v="GAA"/>
    <s v="No aplica"/>
    <s v="No aplica"/>
    <s v="No aplica"/>
    <e v="#REF!"/>
    <e v="#REF!"/>
    <m/>
    <m/>
    <m/>
    <m/>
    <m/>
    <s v="No aplica"/>
    <s v="No aplica"/>
    <s v="No aplica"/>
    <s v="No aplica"/>
    <s v="No aplica"/>
    <s v="No aplica"/>
    <s v="No aplica"/>
    <s v="No aplica"/>
    <s v="No aplica"/>
    <s v="No aplica"/>
    <s v="No se registró"/>
    <s v="No se registró"/>
    <n v="1"/>
    <s v="OCI-MEM23-0059"/>
    <d v="2023-02-23T00:00:00"/>
    <s v="Si"/>
    <s v="Si"/>
    <s v="No aplica"/>
    <x v="2"/>
    <s v="Andrés Castillo_x000a_Heiver Hernández"/>
    <s v="Profesional G5_x000a_Profesional G2"/>
    <s v="Se evidencia la actualización y elaboración de documentos durante la vigencia 2022 por parte de la GAA, los cuales contribuyen a la Gestión Documental de empresa. Se recomienda continuar con la actualización de la documentación del proceso y su socialización a través de capacitaciones y/o acopañamiento a las diferentes áreas cuando se requiera. "/>
    <s v="No se registró"/>
  </r>
  <r>
    <x v="25"/>
    <d v="2022-06-24T00:00:00"/>
    <s v="GAA-MEM22-0336"/>
    <s v="Informe de Visita de Seguimiento al Cumplimiento de la Normativa Archivística (EXT21-0007164 de_x000a_septiembre 10 de 2021)"/>
    <s v="Informe de Visita de Seguimiento al Cumplimiento de la Normativa Archivística (EXT21-0007164 de_x000a_septiembre 10 de 2021)"/>
    <s v="Otras – Revisoría Fiscal, otras auditorías externas."/>
    <s v="Archivo General de la Nación"/>
    <d v="2021-09-10T00:00:00"/>
    <s v="Gestión Documental"/>
    <s v="Gerente Administrativa y de Abastecimiento"/>
    <s v="Gerencia Administrativa y de Abastecimiento"/>
    <n v="3"/>
    <s v="Incluir dentro de las acciones de capacitación, socialización y sensibilización establecidas en el Plan Específico de Capacitación en Gestión Documental del PGD, las temáticas asociadas al Banco Terminológico"/>
    <s v="EP"/>
    <s v="No se registró"/>
    <s v="Véase anexo con análisis causal mediante espina de pescado"/>
    <n v="1"/>
    <s v="Acción de Mejora"/>
    <s v="Realizar capacitaciones y talleres relacionados con el manejo de la documentación, independiente de su medio de soporte, con cada una de las dependencias y resolver inquietudes respecto del proceso de gestión documental."/>
    <s v="Presentación y registro de asistencia de capacitaciones y talleres."/>
    <s v="No se registró"/>
    <s v="No se registró"/>
    <d v="2022-06-15T00:00:00"/>
    <d v="2022-12-31T00:00:00"/>
    <s v="GAA"/>
    <s v="No aplica"/>
    <s v="No aplica"/>
    <s v="No aplica"/>
    <e v="#REF!"/>
    <e v="#REF!"/>
    <m/>
    <m/>
    <m/>
    <m/>
    <m/>
    <s v="No aplica"/>
    <s v="No aplica"/>
    <s v="No aplica"/>
    <s v="No aplica"/>
    <s v="No aplica"/>
    <s v="No aplica"/>
    <s v="No aplica"/>
    <s v="No aplica"/>
    <s v="No aplica"/>
    <s v="No aplica"/>
    <s v="No se registró"/>
    <s v="No se registró"/>
    <n v="1"/>
    <s v="OCI-MEM23-0059"/>
    <d v="2023-02-23T00:00:00"/>
    <s v="Si"/>
    <s v="Si"/>
    <s v="No aplica"/>
    <x v="2"/>
    <s v="Andrés Castillo_x000a_Heiver Hernández"/>
    <s v="Profesional G5_x000a_Profesional G2"/>
    <s v="Se observaron capacitaciones programadas por la GAA durante la vigencia 2022, en temas como: manejo de AZDigital (funcionalidades generales y específicas), formato registro de asistencia, tabla de retención documental, PINAR y lineamientos en gestión documental, con la participación de servidores y contratistas. Se recomienda continuar con estas capacitaciones de manera periodica, con el propósito de fortalecer el manejo, cuidado y custodia de la información física en cumplimiento de las políticas archivistivas de la entidad.   "/>
    <s v="No se registró"/>
  </r>
  <r>
    <x v="26"/>
    <d v="2022-06-29T00:00:00"/>
    <s v="GF-MEM22-0096"/>
    <s v="Resultados SCI Auditoría Externa - Ernst &amp; Young"/>
    <s v="Resultados SCI Auditoría Externa - Ernst &amp; Young"/>
    <s v="Otras – Revisoría Fiscal, otras auditorías externas."/>
    <s v="Ernst &amp; Young"/>
    <s v="No se cuenta con el dato"/>
    <s v="Gestión Financiera"/>
    <s v="Gerente Financiero"/>
    <s v="Gerencia Ejecutiva PLMB"/>
    <n v="1"/>
    <s v="Detalle Control de Predios y Adquisiciones._x000a_En la revisión realizada a las bases de predios y adquisiciones de bienes y servicios suministradas, evidenciamos las siguientes situaciones:_x000a__x000a_a) Existen dos bases control de predios una por parte de la subgerencia de  gestión  de  predios  y  otra  por  la  gerencia  financiera,  sin  embargo,  actualmente no se cuenta con una base consolidada que cuente el total _x000a_del  universo  de  predios  que  debe  adquirir  el  proyecto y  con  todos  los  campos  requeridos  como  control  de  la  gerencia._x000a_b) Existen dos bases control de adquisiciones (contratos suscritos) una por parte de la Gerencia de contratación y otra por la gerencia financiera, sin embargo, actualmente no se cuenta con una base consolidada que informe el valor de los contratos suscritos por fuente de financiación de contrapartida (funcionamiento y proyecto)."/>
    <s v="5P"/>
    <s v="No se registró"/>
    <s v="a) Las bases suministradas en el marco de la auditoría por parte de las dos áreas (Subgerencia de Gestión Predial y la Gerencia Financiera) tienen como propósito asociado, las funciones de cada dependencia y el almacenar información concerniente con sus procesos internos._x000a__x000a_b) En cuanto a la base de control de adquisiciones (contratos suscritos) por parte de la Gerencia de contratación y Gerencia Financiera, estas cumplen un propósito asociado con la función de cada gerencia"/>
    <n v="1"/>
    <s v="Acción Correctiva"/>
    <s v="a) Establecer una base de control unificada que incluya la información necesaria para llevar el seguimiento y control sobre el proceso de adquisición predial para la construcción de la PLMB-T1 (a cargo de la EMB y del IDU). Esta base debe ser diligenciada por la Subgerencia de Gestión Predial y Gerencia Financiera de la EMB S.A con una periodicidad Mensual"/>
    <s v="Base de datos de control Mensual con información Predial y financiera."/>
    <s v="No se registró"/>
    <s v="No se registró"/>
    <d v="2022-06-01T00:00:00"/>
    <d v="2022-12-31T00:00:00"/>
    <s v="Subgerencia de Gestión Predial Gerencia Financiera"/>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PM 72 conformado por siete (07) acciones, las acciones 1 y 3 se encuentran asociadas a la misma situación identificada, por lo que se revisan nuevas evidencias registradas en:_x000a__x000a_1. Formato &quot;Base consolidada de predios&quot; de la Base de datos de control Predial y financiera de los meses de abril, mayo y junio de 2023, donde se observó el seguimiento y estado de a) Obligaciones de los predios PLMB - UMUS, b) Información detallada de Pagos  PLMB - UMUS, c) Conciliación de activos fijos y d) Balance de pruebas PLMB._x000a_2. Base de control de contratos del primer semestre de 2023, donde se observó seguimiento a: a) Ejecución detallada de los contratos y compromisos para la PLMB - UMUS y b) Informe financiero y notas financieras."/>
    <s v="Ninguna"/>
  </r>
  <r>
    <x v="26"/>
    <d v="2022-06-29T00:00:00"/>
    <s v="GF-MEM22-0096"/>
    <s v="Resultados SCI Auditoría Externa - Ernst &amp; Young"/>
    <s v="Resultados SCI Auditoría Externa - Ernst &amp; Young"/>
    <s v="Otras – Revisoría Fiscal, otras auditorías externas."/>
    <s v="Ernst &amp; Young"/>
    <s v="No se cuenta con el dato"/>
    <s v="Gestión Financiera"/>
    <s v="Gerente Financiero"/>
    <s v="Gerencia Financiera"/>
    <n v="1"/>
    <s v="Detalle Control de Predios y Adquisiciones._x000a_En la revisión realizada a las bases de predios y adquisiciones de bienes y servicios suministradas, evidenciamos las siguientes situaciones:_x000a__x000a_a) Existen dos bases control de predios una por parte de la subgerencia de  gestión  de  predios  y  otra  por  la  gerencia  financiera,  sin  embargo,  actualmente no se cuenta con una base consolidada que cuente el total _x000a_del  universo  de  predios  que  debe  adquirir  el  proyecto y  con  todos  los  campos  requeridos  como  control  de  la  gerencia._x000a_b) Existen dos bases control de adquisiciones (contratos suscritos) una por parte de la Gerencia de contratación y otra por la gerencia financiera, sin embargo, actualmente no se cuenta con una base consolidada que informe el valor de los contratos suscritos por fuente de financiación de contrapartida (funcionamiento y proyecto)."/>
    <s v="5P"/>
    <s v="No se registró"/>
    <s v="a) Las bases suministradas en el marco de la auditoría por parte de las dos áreas (Subgerencia de Gestión Predial y la Gerencia Financiera) tienen como propósito asociado, las funciones de cada dependencia y el almacenar información concerniente con sus procesos internos._x000a__x000a_b) En cuanto a la base de control de adquisiciones (contratos suscritos) por parte de la Gerencia de contratación y Gerencia Financiera, estas cumplen un propósito asociado con la función de cada gerencia"/>
    <n v="2"/>
    <s v="Acción Correctiva"/>
    <s v="b) Realizar la conciliación de la base de contratos que maneja la Gerencia Jurídica con la base de la Gerencia Financiera con periodicidad semestral, respecto al valor de los contratos suscritos discriminando por fuente de financiación de contrapartida (funcionamiento y proyecto) de los contratos y/o convenios."/>
    <s v="Base de control de contratos Semestral"/>
    <s v="No se registró"/>
    <s v="No se registró"/>
    <d v="2022-06-01T00:00:00"/>
    <d v="2022-12-31T00:00:00"/>
    <s v="Gerencia Financiera Gerencia Jurídica"/>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PM 72 conformado por siete (07) acciones, las acciones 1 y 3 se encuentran asociadas a la misma situación identificada, por lo que se revisan nuevas evidencias registradas en:_x000a__x000a_1. Formato &quot;Base consolidada de predios&quot; de la Base de datos de control Predial y financiera de los meses de abril, mayo y junio de 2023, donde se observó el seguimiento y estado de a) Obligaciones de los predios PLMB - UMUS, b) Información detallada de Pagos  PLMB - UMUS, c) Conciliación de activos fijos y d) Balance de pruebas PLMB._x000a_2. Base de control de contratos del primer semestre de 2023, donde se observó seguimiento a: a) Ejecución detalladas de los contratos y compromisos para la PLMB - UMUS y b) Informe financiero y notas financieras."/>
    <s v="Ninguna"/>
  </r>
  <r>
    <x v="26"/>
    <d v="2022-06-29T00:00:00"/>
    <s v="GF-MEM22-0096"/>
    <s v="Resultados SCI Auditoría Externa - Ernst &amp; Young"/>
    <s v="Resultados SCI Auditoría Externa - Ernst &amp; Young"/>
    <s v="Otras – Revisoría Fiscal, otras auditorías externas."/>
    <s v="Ernst &amp; Young"/>
    <s v="No se cuenta con el dato"/>
    <s v="Gestión Financiera"/>
    <s v="Gerente Financiero"/>
    <s v="Gerencia Ejecutiva PLMB"/>
    <n v="2"/>
    <s v="Ausencia de los Soportes de Adquisiciones y Expedientes Prediales, Carpetas Físicas o Digitales._x000a_En la revisión realizada a los soportes de las muestras de adquisición predial y adquisiciones de bienes y servicios identificamos que de algunos de los expedientes o carpetas digitales suministradas de la muestra seleccionada no cuentan con la totalidad de la información correspondiente a cada soporte, de acuerdo con las listas de chequeo implementadas en los procedimientos de gestión documental de la EMB para cada uno de los procesos, dando cumplimiento a GD-DR-001 “Programa de Gestión Documental PDG” y demás procesos que apliquen."/>
    <s v="5P"/>
    <s v="No se registró"/>
    <s v="El proceso de gestión documental y la actualización de los expedientes con los tipos documentales establecidos en las Tablas de Retención Documental, depende del traslado que realicen los equipos productores o generadores de la información de la Subgerencia de Gestión Predial, posterior a lo cual se realiza el proceso de intervención y/o actualización de los expedientes de la serie documental “Historiales de Predios”, realizando el proceso de clasificación, distribución, ordenación, foliación, actualización de la hoja de control, FUID y digitalización. Se identifica la ausencia de algunos documentos y/o su remisión tardía al expediente."/>
    <n v="1"/>
    <s v="Acción Preventiva"/>
    <s v="Actualización de la matriz de seguimiento denominada “Inventario Documental” en la cual se detallen los documentos físicos que reposan en los expedientes para realizar cruces periódicos con la base de datos predial y requerir a los productores de información de los tipos documentales faltantes para que realicen el traslado correspondiente al archivo."/>
    <s v="Matriz de seguimiento a los documentos pendientes de traslado"/>
    <s v="No se registró"/>
    <s v="No se registró"/>
    <d v="2022-06-01T00:00:00"/>
    <d v="2022-12-31T00:00:00"/>
    <s v="Subgerencia de Gestión Predial"/>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PM 72 conformado por 07 acciones, la accion No. 3 asociada a la&quot;Ausencia de los Soportes de Adquisiciones y Expedientes Prediales, Carpetas Físicas o Digitales...&quot; se consultó informe sobre el Sistema de Control Interno emitido con radicado No. EXT23-0006744 del 24/04/2023 emitido por la firma externa &quot;EY&quot; Ernest &amp; Young Global Limited, donde se concluyó que &quot;Los hallazgos identificados y reportados en el informe de auditoría con corte a 31 de diciembre de 2021 fueron subsanados a la fecha de emisión del informe.&quot; _x000a__x000a_No obstante, el proceso no reporto la &quot;Matriz de seguimiento a los documentos pendientes de traslado del primer semestre 2023&quot;, para lo cual se recomienda como buena práctica continuar elaborando de forma periodica el control &quot;Seguimiento a los documentos pendientes de translado&quot; definido en el plan de mejoramiento. "/>
    <s v="Ninguna"/>
  </r>
  <r>
    <x v="26"/>
    <d v="2022-06-29T00:00:00"/>
    <s v="GF-MEM22-0096"/>
    <s v="Resultados SCI Auditoría Externa - Ernst &amp; Young"/>
    <s v="Resultados SCI Auditoría Externa - Ernst &amp; Young"/>
    <s v="Otras – Revisoría Fiscal, otras auditorías externas."/>
    <s v="Ernst &amp; Young"/>
    <s v="No se cuenta con el dato"/>
    <s v="Gestión Financiera"/>
    <s v="Gerente Financiero"/>
    <s v="Gerencia Ejecutiva PLMB"/>
    <n v="3"/>
    <s v="Inexistencia de un Soporte De Entrega Formal de los Predios por Parte de la EMB a la Concesión._x000a_En la revisión realizada a los expedientes prediales de la muestra seleccionada evidenciamos que no cuentan con un soporte de recibido y aprobación de la entrega de los predios por parte de la EMB a la Concesión, el soporte suministrado fue un documento Excel en donde se evidencia el registro fotográfico del predio demolido y el estado en el que se encuentra, pero no la firma entre las partes como recibido a satisfacción."/>
    <s v="5P"/>
    <s v="No se registró"/>
    <s v="El proceso de gestión documental y la actualización de los expedientes con los tipos documentales establecidos en las Tablas de Retención Documental, depende del traslado que realicen los equipos productores o generadoras de la información de la Subgerencia de Gestión Predial, posterior a lo cual se realiza el proceso de intervención y/o actualización de los expedientes de la serie documental “Historiales de Predios”, realizando el proceso de clasificación, distribución, ordenación, foliación, actualización de la hoja de control y digitalización."/>
    <n v="1"/>
    <s v="Acción Preventiva"/>
    <s v="Actualización de la matriz de seguimiento denominada “Inventario Documental” en la cual se detallen los documentos físicos que reposan en los expedientes para realizar cruces periódicos con la base de datos predial y requerir a los productores de información de los tipos documentales faltantes para que realicen el traslado correspondiente al archivo."/>
    <s v="Matriz de seguimiento a los documentos pendientes de traslado"/>
    <s v="No se registró"/>
    <s v="No se registró"/>
    <d v="2022-06-01T00:00:00"/>
    <d v="2022-12-31T00:00:00"/>
    <s v="Subgerencia de Gestión Predial"/>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tomo una muestra de veintiocho (28) expedientes de predios adquiridos por la EMB a fin de vericar si cuentan con el acta de puesta a disposición de predios o de espacios públicos al momento de la entrega al concesionario durante la vigencia 2023, observando que el 100% cuenta con este soporte debidamente firmado por el Representante Legal de Metro Línea 1, la interventoría y el Subgerente de Gestión Predial de la EMB. Cerrada Efectiva."/>
    <s v="Ninguna"/>
  </r>
  <r>
    <x v="26"/>
    <d v="2022-06-29T00:00:00"/>
    <s v="GF-MEM22-0096"/>
    <s v="Resultados SCI Auditoría Externa - Ernst &amp; Young"/>
    <s v="Resultados SCI Auditoría Externa - Ernst &amp; Young"/>
    <s v="Otras – Revisoría Fiscal, otras auditorías externas."/>
    <s v="Ernst &amp; Young"/>
    <s v="No se cuenta con el dato"/>
    <s v="Gestión Financiera"/>
    <s v="Gerente Financiero"/>
    <s v="Gerencia Ejecutiva PLMB"/>
    <n v="4"/>
    <s v="Oportunidad en la entrega de Productos._x000a_En la revisión del contrato 151 de 2018 suscrito a Consorcio Consultores PMO Bogotá se evidencia que los informes de supervisión de los entregables radicados por el contratista no se están realizando oportunamente esto debido a que el tercero no entrega los productos."/>
    <s v="5P"/>
    <s v="No se registró"/>
    <s v="Puede llegar a realizarse hasta 4 revisiones previo a la aprobación del informe del consultor"/>
    <n v="1"/>
    <s v="Acción de Mejora"/>
    <s v="Taller con el consultor para revisar las observaciones recurrentes en los informes mensuales que son motivo de ajuste y así definir acciones para reducir número de revisiones en cada periodo."/>
    <s v="Acta del taller realizado."/>
    <s v="No se registró"/>
    <s v="No se registró"/>
    <d v="2022-06-01T00:00:00"/>
    <d v="2022-09-30T00:00:00"/>
    <s v="Subgerencia de Gestión de Proyect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verificaron los informes de supervisión del contrato No. 151 de 2018 suscrito con  CONSORCIO CONSULTORES PMO BOGOTA - GCS de los meses de enero, febrero, marzo y mayo de 2023, observando que los informes remitidos por el contratista en Aconex se presentan en las fechas establecida en el contrato, documento de clausulado CAPÍTULO IV. COMUNICACIONES E INFORMES, Informes Mensuales. Cerrada efectiva._x000a_"/>
    <s v="Ninguna"/>
  </r>
  <r>
    <x v="26"/>
    <d v="2022-06-29T00:00:00"/>
    <s v="GF-MEM22-0096"/>
    <s v="Resultados SCI Auditoría Externa - Ernst &amp; Young"/>
    <s v="Resultados SCI Auditoría Externa - Ernst &amp; Young"/>
    <s v="Otras – Revisoría Fiscal, otras auditorías externas."/>
    <s v="Ernst &amp; Young"/>
    <s v="No se cuenta con el dato"/>
    <s v="Gestión Financiera"/>
    <s v="Gerente Financiero"/>
    <s v="Gerencia Administrativa y de Abastecimiento"/>
    <n v="5"/>
    <s v="Constantes Modificaciones al Plan Anual de Adquisiciones en una misma Vigencia._x000a_En la revisión realizada a la planeación de las adquisiciones del proyecto evidenciamos que se realizaron más de 20 actualizaciones al Plan Anual de adquisiciones durante todos los meses de cada año auditado incumpliendo así, con el plan propuesto por EMB."/>
    <s v="5P"/>
    <s v="No se registró"/>
    <s v="Desconocimiento de la importancia del Plan Anual de Adquisiciones como herramienta de planeación de las necesidades de la Empresa, así como de la forma en que se debe estructurar, lo cual genera excesivas modificaciones al Plan Anual de Adquisiciones"/>
    <n v="1"/>
    <s v="Acción Preventiva"/>
    <s v="Dictar desde la Gerencia Administrativa y de Abastecimiento, dos (02) capacitaciones a las distintas Oficinas, Gerencias y Subgerencias, durante la vigencia 2022, en donde se instruya sobre la importancia del Plan Anual de Adquisiciones y como se estructura el mismo, y donde se ponga en conocimiento la &quot;POLÍTICA DE GESTIÓN DEL PLAN ANUAL DE ADQUISICIONES&quot; adoptada por la Empresa y el deber de cumplimiento de esta por parte de toda la Entidad."/>
    <s v="Acta de asistencia de las Dos (02) capacitaciones dictadas"/>
    <s v="No se registró"/>
    <s v="No se registró"/>
    <d v="2022-06-01T00:00:00"/>
    <d v="2022-09-30T00:00:00"/>
    <s v="Profesional Gerencia Administrativa y de Abastecimiento"/>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iderando que en el pasado informe de seguimiento realizado por la Oficina de Control Interno, radicado OCI-MEM23-0059 de fecha 23/02/2023 la presente acción se calificó como cumplida y teniendo en cuenta que a la fecha del presente seguimiento se han realizado siete (7) modificaciones al Plan Anual de Adquisiones de la presente vigencia, observando una disminución respecto de lo observado por la auditoría externa. _x000a_Por otra parte, no se evidenciaron observaciones ni hallazgos por causas similares a las detectadas para la presente acción, resultado de auditorías internas y efectuadas por los entes externos de control durante el periodo evaluado."/>
    <s v="Ninguna"/>
  </r>
  <r>
    <x v="26"/>
    <d v="2022-06-29T00:00:00"/>
    <s v="GF-MEM22-0096"/>
    <s v="Resultados SCI Auditoría Externa - Ernst &amp; Young"/>
    <s v="Resultados SCI Auditoría Externa - Ernst &amp; Young"/>
    <s v="Otras – Revisoría Fiscal, otras auditorías externas."/>
    <s v="Ernst &amp; Young"/>
    <s v="No se cuenta con el dato"/>
    <s v="Gestión Financiera"/>
    <s v="Gerente Financiero"/>
    <s v="Gerencia Jurídica"/>
    <n v="6"/>
    <s v="Falta de Publicación de los Documentos Precontractuales, Contractuales y Post Contractuales de los Procesos y Contratos Suscritos con Recursos del Proyecto PLMB1 en la Plataforma SECOP. _x000a_Realizando la revisión de los soportes de la muestra de contratos publicados en el SECOP evidenciamos fallas y eficiencias en la estructuración de los procesos en la etapa precontractual, contractual y post contractual, así como el incumplimiento en su publicación y en el reporte oportuno en el SECOP."/>
    <s v="5P"/>
    <s v="No se registró"/>
    <s v="No existe un control que permita verificar oportunamente que los supervisores y apoyos a la supervisión publiquen la documentación correspondiente a la ejecución de cada contrato de forma clara, organizada y oportuna en el Sistema Electrónico para la Contratación Pública – SECOP."/>
    <n v="1"/>
    <s v="Acción Correctiva"/>
    <s v="Modificar el Formato informe de ejecución y supervisión, GC-FR-009 Versión No. 03 del Sistema Integrado de Gestión, incluyendo el siguiente control: “Bajo la gravedad de juramento manifiesto que como supervisor del contrato No. __ de AAAA y en el desarrollo de mis funciones de supervisión se realizó la publicación los documentos del informe No. __ (el número del informe debe corresponder al inmediatamente anterior), de forma clara, organizada y oportuna en el Sistema Electrónico para la Contratación Pública – SECOP. Así mismo apruebo y recibo a satisfacción el presente informe, con el cual se evidencia el cumplimiento de las obligaciones contractuales”."/>
    <s v="Formato informe de ejecución y supervisión, GC-FR-009 Versión No. 03, modificado."/>
    <s v="No se registró"/>
    <s v="No se registró"/>
    <d v="2022-06-01T00:00:00"/>
    <d v="2022-12-31T00:00:00"/>
    <s v="Gerencia Jurídica"/>
    <s v="No aplica"/>
    <s v="No aplica"/>
    <s v="No aplica"/>
    <e v="#REF!"/>
    <e v="#REF!"/>
    <m/>
    <m/>
    <m/>
    <m/>
    <m/>
    <s v="No aplica"/>
    <s v="No aplica"/>
    <s v="No aplica"/>
    <s v="No aplica"/>
    <s v="No aplica"/>
    <s v="No aplica"/>
    <s v="No aplica"/>
    <s v="No aplica"/>
    <s v="No aplica"/>
    <s v="No aplica"/>
    <s v="No se registró"/>
    <s v="No se registró"/>
    <n v="2"/>
    <s v="OCI-MEM22-0247"/>
    <d v="2023-10-25T00:00:00"/>
    <s v="Si"/>
    <s v="Si"/>
    <s v="No"/>
    <x v="1"/>
    <s v="Andrés Castillo_x000a_Francisco Javier Romero Quintero"/>
    <s v="Profesional G5_x000a_Contratista"/>
    <s v="Cerrada Inefectiva, teniendo en cuenta que se siguen presentando incumplimientos en la publicación y en el diligenciamiento de formatos como se observa continuación:_x000a_1. Contrato No. 028 de 2023: No se diligenció para la suscripción de este contrato el formato GL-FR-007 Declaración de intereses privados para contratistas, no se evidenciaron los informes de supervisión publicados en el SECOP._x000a_2. Contrato No. 031 de 2023: No se observó la publicación de los informes de supervisión de los pagos efectuados en los meses de mayo y agosto en el SECOP._x000a_3. Contrato No. 033 de 2023: Los comprobantes de pago de los meses de junio, julio, agosto y septiembre de 2023 no se encuentran publicados en el SECOP._x000a_4. Contrato No. 034 de 2023: No se evidenciaron los comprobantes de pago de los meses de julio y agosto  2023 publicados en el SECOP._x000a_5. Contrato No. 035 de 2023: No se observaron los comprobantes de pago de los meses de julio y agosto 2023 publicados en el SECOP._x000a_"/>
    <s v="Formular un nuevo plan de mejoramiento con acciones que subsanen las causas generadoras de las observaciones calificadas como Cerradasinefectivas en el presenteinforme,realizando nuevamente análisis de causas."/>
  </r>
  <r>
    <x v="27"/>
    <s v="29/07/2022_x000a_03/08/2022"/>
    <s v="OAP-MEM22-0048_x000a_OAP-MEM22-0050"/>
    <s v="Informes finales de auditoría o seguimiento."/>
    <s v="Informe de la evaluación independiente del estado del Sistema de_x000a_Control Interno, I Semestre de 2022"/>
    <s v="Tercera línea de defensa – Oficina de Control Interno."/>
    <s v="Oficina de Control Interno"/>
    <d v="2022-07-26T00:00:00"/>
    <s v="Desarrollo Organizacional"/>
    <s v="Manuel Julian Arias_x000a_Bolaño (E)"/>
    <s v="Oficina Asesora de Planeación"/>
    <n v="1"/>
    <s v="Definir y documentar el esquema de líneas de defensa estableciendo los estándares de reporte, periodicidad y responsables frente a diferentes temas críticos de la entidad."/>
    <s v="5 Por qué"/>
    <s v="Desconocimiento de los actores sobre el rol que cumplen de cara a las lineas de defensa."/>
    <s v="Porqué actualmente no se cuenta con un documento que articule cada linea de defensa con su alcance, responsables y roles."/>
    <n v="1"/>
    <s v="Acción de Mejora"/>
    <s v="Elaborar documento de esquema de lineas de defensa"/>
    <s v="Documento de esquema de lineas de defensa publicado en el SIG."/>
    <s v="(1 documento_x000a_elaborado / 1 Documento proyectado)*100%"/>
    <n v="1"/>
    <d v="2022-07-28T00:00:00"/>
    <d v="2022-09-30T00:00:00"/>
    <s v="Profesional Grado 5 Oficina Asesora de Planeación. (Andres Lara)"/>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l 29/09/2022, se aprobó el documento Directriz para aplicación del modelo de líneas de defensa código DO-DR-003 versión 1, documento publicado en el sistema de información AZ digital, proceso Desarrollo Organización, subcarpeta Directrices. Se recomienda realizar seguimiento a la aplicación de modelo &quot;lineas de defensa&quot; adoptado, para revisar su aplicación."/>
    <s v="Ninguna"/>
  </r>
  <r>
    <x v="27"/>
    <s v="29/07/2022_x000a_03/08/2022"/>
    <s v="OAP-MEM22-0048_x000a_OAP-MEM22-0050"/>
    <s v="Informes finales de auditoría o seguimiento."/>
    <s v="Informe de la evaluación independiente del estado del Sistema de_x000a_Control Interno, I Semestre de 2022"/>
    <s v="Tercera línea de defensa – Oficina de Control Interno."/>
    <s v="Oficina de Control Interno"/>
    <d v="2022-07-26T00:00:00"/>
    <s v="Desarrollo Organizacional"/>
    <s v="Manuel Julian Arias_x000a_Bolaño (E)"/>
    <s v="Oficina Asesora de Planeación"/>
    <n v="1"/>
    <s v="Definir y documentar el esquema de líneas de defensa estableciendo los estándares de reporte, periodicidad y responsables frente a diferentes temas críticos de la entidad."/>
    <s v="5 Por qué"/>
    <s v="Desconocimiento de los actores sobre el rol que cumplen de cara a las lineas de defensa."/>
    <s v="Porqué actualmente no se cuenta con un documento que articule cada linea de defensa con su alcance, responsables y roles."/>
    <n v="2"/>
    <s v="Acción de Mejora"/>
    <s v="Presentar documento de lineas de defensa al Comité Institucional de Gestión y Desempeño"/>
    <s v="Acta de reunión del CIGD"/>
    <s v="(1 acta aprobada/1 acta proyectada)*100%"/>
    <n v="1"/>
    <d v="2022-07-28T00:00:00"/>
    <d v="2022-09-30T00:00:00"/>
    <s v="Profesional Grado 5 Oficina Asesora de Planeación. (Andres Lara)"/>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l 29/09/2022, se aprobó el documento Directriz para aplicación del modelo de líneas de defensa código DO-DR-003 versión 1, documento publicado en el sistema de información AZ digital, proceso Desarrollo Organización, subcarpeta Directrices. Se recomienda realizar seguimiento a la aplicación de modelo &quot;lineas de defensa&quot; adoptado, para revisar su aplicación."/>
    <s v="Ninguna"/>
  </r>
  <r>
    <x v="27"/>
    <s v="29/07/2022_x000a_03/08/2022"/>
    <s v="OAP-MEM22-0048_x000a_OAP-MEM22-0050"/>
    <s v="Informes finales de auditoría o seguimiento."/>
    <s v="Informe de la evaluación independiente del estado del Sistema de_x000a_Control Interno, I Semestre de 2022"/>
    <s v="Tercera línea de defensa – Oficina de Control Interno."/>
    <s v="Oficina de Control Interno"/>
    <d v="2022-07-26T00:00:00"/>
    <s v="Desarrollo Organizacional"/>
    <s v="Manuel Julian Arias_x000a_Bolaño (E)"/>
    <s v="Oficina Asesora de Planeación"/>
    <n v="1"/>
    <s v="Definir y documentar el esquema de líneas de defensa estableciendo los estándares de reporte, periodicidad y responsables frente a diferentes temas críticos de la entidad."/>
    <s v="5 Por qué"/>
    <s v="Desconocimiento de los actores sobre el rol que cumplen de cara a las lineas de defensa."/>
    <s v="Porqué actualmente no se cuenta con un documento que articule cada linea de defensa con su alcance, responsables y roles."/>
    <n v="3"/>
    <s v="Acción de Mejora"/>
    <s v="Socializar el documento de lineas de defensa aprobado a los Coloboradores de la EMB."/>
    <s v="Somos Metro,Listados de Asistencia, entre otros."/>
    <s v="(1 socialización ejecutada/1 socialización programada)*100%"/>
    <n v="1"/>
    <d v="2022-10-01T00:00:00"/>
    <d v="2022-11-30T00:00:00"/>
    <s v="Profesional Grado 5 Oficina Asesora de Planeación. (Andres Lara)"/>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El 29/09/2022, se aprobó la Directriz para aplicación del modeo de líneas de defensa código DO-DR-003 versión 1, documento publicado en el sistema de información AZ digital, proceso Desarrollo Organización, subcarpeta Directrinces. Se recomienda incluir seguimiento a la aplicación de modelo &quot;lineas de defensa&quot; adopatado"/>
    <s v="Ninguna"/>
  </r>
  <r>
    <x v="28"/>
    <d v="2022-08-04T00:00:00"/>
    <s v="GAA-MEM22-0436_x000a_En ajustes"/>
    <s v="Informes finales de auditoría o seguimiento."/>
    <s v="Informe de Seguimiento al Sistema de Control Interno Primer Semestre 2022"/>
    <s v="Tercera línea de defensa – Oficina de Control Interno."/>
    <s v="Oficina de Control Interno"/>
    <d v="2022-07-25T00:00:00"/>
    <s v="Gestión Documental"/>
    <s v="Nulbis Estela Camargo Curiel"/>
    <s v="Gerencia Administrativa y de Abastecimiento"/>
    <n v="1"/>
    <s v="Documentar y socializar un protocolo para el manejo de la información clasificada y reservada."/>
    <s v="5 Por qué"/>
    <s v="Suministrar información clasificada o reservada puede vulnerar el derecho a la intimidad, la seguridad, los secretos comerciales, industriales, profesionales, el debido proceso, entre otros. Generar multas y sanciones. Ocasionar daño a la imagen y reputación empresarial."/>
    <s v="No se cuenta con un instructivo que describa los criterios a tener en cuenta al momento de calificar y suministrar la información calificada como clasificada o reservada.  _x000a__x000a_Nota: Por recomendación de la OCI en Informe de Seguimiento al Sistema de Control Interno Primer Semestre 2022, se propuso un plan de mejora enfocado en documentar y socializar un protocolo para el manejo de la información clasificada y reservada. Es preciso destacar, tal como lo ha informado oportunamente la GAA, que la EMB elaboró, publicó y adoptó el Índice de Información Clasificada y Reservada, conforme con el artículo 20 de la Ley 1712 de 2014, el Capítulo II, artículos 2.8.5.2.1. y 2.8.5.2.2. del Decreto Nacional 1080 de 2015 y la Resolución de MINTIC No. 001519 de 24 de agosto de 2020. "/>
    <n v="1"/>
    <s v="Acción de Mejora"/>
    <s v="Elaborar y publicar en el SIG un instructivo para el manejo y suministro de la información calificada como clasificada y reservada."/>
    <s v="Instructivo para el manejo y suministro de la información calificada como clasificada y reservada."/>
    <s v="1 documento elaborado y publicado en el SIG"/>
    <n v="1"/>
    <d v="2022-08-01T00:00:00"/>
    <d v="2022-12-31T00:00:00"/>
    <s v="Profesional especializado grado 6 GAA/Contratista GAA"/>
    <s v="-"/>
    <s v="-"/>
    <s v="-"/>
    <e v="#REF!"/>
    <e v="#REF!"/>
    <m/>
    <m/>
    <m/>
    <m/>
    <m/>
    <s v="No aplica"/>
    <s v="No aplica"/>
    <s v="No aplica"/>
    <s v="No aplica"/>
    <s v="No aplica"/>
    <s v="No aplica"/>
    <s v="No aplica"/>
    <s v="No aplica"/>
    <s v="No aplica"/>
    <s v="No aplica"/>
    <s v="-"/>
    <s v="-"/>
    <n v="1"/>
    <s v="OCI-MEM23-0059"/>
    <d v="2023-02-23T00:00:00"/>
    <s v="No"/>
    <s v="No"/>
    <s v="No aplica"/>
    <x v="3"/>
    <s v="Andrés Castillo_x000a_Heiver Hernández"/>
    <s v="Profesional G5_x000a_Profesional G2"/>
    <s v="La Gerencia Administrativa y de Abastecimiento no aporta evidencias sobre el cumplimiento de la presente acción de mejora y argumenta que: &quot;(...) por cuestiones de la carga que generó la priorización de la contratación para la actualización de la TRD, así como otras actividades propias del proceso, acordadas en el PINAR y articuladas en el PAII 2022, la elaboración y publicación en el SIG del “Protocolo para el manejo de la información clasificada y reservado” se atenderá a más tardar al cierre de junio 30 de 2023&quot;. Por lo anterior, la acción se determina como vencida / incumplida, se recomienda adelantar las acciónes pertinentes a fin de continuar con la elaborar y publicación en el SIG del instructivo para el manejo y suministro de la información calificada como clasificada y reservada en cumplimiento de la Política de transparencia, acceso a la información pública y lucha contra la corrupción de MIPG."/>
    <s v="No se registró"/>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1"/>
    <s v="Para el periodo de 2021, la EMB no asignó partidas presupuestales específicas para el PIGA, teniendo en cuenta que las actividades planeadas se desarrollan en el marco de los contratos ya suscritos por la EMB, no se presentó instrumento de planificación (plan anual de adquisiciones, plan operativo anual, otros)con las especificaciones citadas. NO CUMPLE (0/3)"/>
    <s v="5 Por qué"/>
    <s v="Incumplimiento de la  Resolución 242 de 2014, artículo 6 ¿El comité cumple con los deberes establecidos?"/>
    <s v="Anteriormente el PIGA estaba a cargo de la Subgerencia de Gestión Social, Ambiental y SST y no se asignó presupuesto específico para la ejecución de las actividades del Plan de Acción, las actividades se desarrollaban a traves de los contratos ya suscritos por la EMB"/>
    <n v="1"/>
    <s v="Acción Correctiva"/>
    <s v="- Asignar partidas presupuestales específicas para el PIGA o presentar instrumento de planificación (plan anual de adquisiciones, plan operativo anual, otros) donde se especifique el presupuesto asignado para PIGA cada vigencia "/>
    <s v="Partidas presupuestales "/>
    <s v="Número de partidas presupuestales asignadas al PIGA"/>
    <n v="1"/>
    <d v="2022-08-17T00:00:00"/>
    <d v="2022-12-30T00:00:00"/>
    <s v="Gerente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contempló para la vigencia actual la adquisición de un mueble para el almacenamiento de Residuos Peligrosos -RESPEL en la empresa, sin embargo no fue adquirido debido a que mediante el contrato No. 236 de 2022 y la orden de compra No. 107766 de 2023 se realiza el almacenamiento y disposición final de estos residuos,  razón por la cual también se observó la solicitud de modificación del plan de acción del PIGA de esta actividad ante la Secretaría Distrital de Ambiente. La GAA cuenta con una profesional con conocimientos en gestión ambiental vinculada mediante contrato de prestación de servicios profesionales  No. 251 de 2022 que hace seguimiento al cumplimiento de las actividades programadas en el PIGA y al  cumplimiento de la normativa ambiental. Por lo anterior, la presente acción se evalua como cerrada efectiva, al evidenciar la ejecución de recursos que aportan al cumplimiento de las actividades programadas en el PIGA, adicionalmente no se observaron hallazgos relacionados con gestión ambiental en informes de entes externos de control o auditorías internas durante el periodo evaluado. Se recomienda incluir estas partidas presupuestales en el Plan Institucional de Gestión Ambiental actualizado para cada vigencia, a fin de identificar el presupuesto que se ejecutará para el cumplimiento de las metas proyectadas anualmente. "/>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2"/>
    <s v="Velar por el cumplimiento de la normativa ambiental vigente aplicable a la entidad. Se evidenciaron incumplimientos normativos conforme a la revisión documental y presencial adelantada, relacionados con la gestión de residuos ordinarios, peligrosos (seguimiento parcial al cumplimiento de las obligaciones del transportador)y especiales (reportes mensuales de la generación de RCD, por lo que se evidencia que la entidad no ha tomado medidas eficaces que garanticen el cumplimiento de la normatividad ambiental vigente.NOCUMPLE(0/3)"/>
    <s v="5 Por qué"/>
    <s v="Incumplimiento de la  Resolución 242 de 2014, artículo 6 ¿El comité cumple con los deberes establecidos?"/>
    <s v="El formato para seguimiento a las obligaciones del transportador RF- FR- 013 no tenía una línea para verificar que el transportador contaba con las de hojas de seguridad de los elementos que lleva"/>
    <n v="1"/>
    <s v="Acción Correctiva"/>
    <s v="-  Ajustar el formato de las obligaciones del transportador RF-FR-013 incluyendo la línea de solicitud de hojas de seguridad"/>
    <s v="Formato ajustado"/>
    <s v="Número de formatos ajustados"/>
    <n v="1"/>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Se observa registro de la entrega de residuos peligrosos por medio de la jornada RECICLATÓN actividad liderada por la SDA, para lo cual se constató aplicación del formato RF-FR-018 de fecha 20/06/2023 para la entrega de 50.8kg de bombillas ahorradoras y por otro lado el 02/08/2023 fue registrado en formato lista de chequeo transporte de residuos peligrosos."/>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2"/>
    <s v="Velar por el cumplimiento de la normativa ambiental vigente aplicable a la entidad. Se evidenciaron incumplimientos normativos conforme a la revisión documental y presencial adelantada, relacionados con la gestión de residuos ordinarios, peligrosos (seguimiento parcial al cumplimiento de las obligaciones del transportador)y especiales (reportes mensuales de la generación de RCD, por lo que se evidencia que la entidad no ha tomado medidas eficaces que garanticen el cumplimiento de la normatividad ambiental vigente.NOCUMPLE(0/3)"/>
    <s v="5 Por qué"/>
    <s v="Incumplimiento de la  Resolución 242 de 2014, artículo 6 ¿El comité cumple con los deberes establecidos?"/>
    <s v="El formato para seguimiento a las obligaciones del transportador RF- FR- 013 no tenía una línea para verificar que el transportador contaba con las de hojas de seguridad de los elementos que lleva"/>
    <n v="2"/>
    <s v="Acción Correctiva"/>
    <s v="- Solicitar la actualización del formato RF-FR-013 a la Oficina Asesora de Planeación"/>
    <s v="Memorando"/>
    <s v="Número de memorandos"/>
    <n v="1"/>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iderando que en el pasado informe de seguimiento realizado por la Oficina de Control Interno, radicado OCI-MEM23-0059 de fecha 23/02/2023 la presente acción se calificó como cumplida, así mismo, a la fecha de este seguimiento la disposición de RESPEL se hace a través de contrato con la empresa SOLUTION COPY, la EMB  es quien hace la revisión y seguimiento sobre la recolección de estos residuos y verifica que el contratista esté autorizado por la autoridad ambiental competente para la recolección. "/>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2"/>
    <s v="Velar por el cumplimiento de la normativa ambiental vigente aplicable a la entidad. Se evidenciaron incumplimientos normativos conforme a la revisión documental y presencial adelantada, relacionados con la gestión de residuos ordinarios, peligrosos (seguimiento parcial al cumplimiento de las obligaciones del transportador)y especiales (reportes mensuales de la generación de RCD, por lo que se evidencia que la entidad no ha tomado medidas eficaces que garanticen el cumplimiento de la normatividad ambiental vigente.NOCUMPLE(0/3)"/>
    <s v="5 Por qué"/>
    <s v="Incumplimiento de la  Resolución 242 de 2014, artículo 6 ¿El comité cumple con los deberes establecidos?"/>
    <s v="El formato para seguimiento a las obligaciones del transportador RF- FR- 013 no tenía una línea para verificar que el transportador contaba con las de hojas de seguridad de los elementos que lleva"/>
    <n v="3"/>
    <s v="Acción Correctiva"/>
    <s v="- Verificar la inclusión del formato RF-FR-013 ajustado en el SIG"/>
    <s v="Documento ajustado"/>
    <s v="Documentos ajustados"/>
    <n v="1"/>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Se observa registro de la entrega de residuos peligrosos por medio de la jornada RECICLATÓN actividad liderada por la SDA, para lo cual se constató aplicación del formato RF-FR-018 de fecha 20/06/2023 para la entrega de 50.8kg de bombillas ahorradoras y por otro lado el 02/08/2023 fue registrado en formato lista de chequeo transporte de residuos peligrosos."/>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2"/>
    <s v="Velar por el cumplimiento de la normativa ambiental vigente aplicable a la entidad. Se evidenciaron incumplimientos normativos conforme a la revisión documental y presencial adelantada, relacionados con la gestión de residuos ordinarios, peligrosos (seguimiento parcial al cumplimiento de las obligaciones del transportador)y especiales (reportes mensuales de la generación de RCD, por lo que se evidencia que la entidad no ha tomado medidas eficaces que garanticen el cumplimiento de la normatividad ambiental vigente.NOCUMPLE(0/3)"/>
    <s v="5 Por qué"/>
    <s v="Incumplimiento de la  Resolución 242 de 2014, artículo 6 ¿El comité cumple con los deberes establecidos?"/>
    <s v="Sin los certificados emitidos por los gestores de RCD, no se puede cargar la información por parte de la Subgerencia de Gestión Social, Ambiental y SST en el aplicativo de la Secretaría Distrital de Ambiente, donde se reportan las cantidades de residuos generados por el contrato de demolición 231 de 2021"/>
    <n v="4"/>
    <s v="Acción Correctiva"/>
    <s v="-  Realizar una reunión con la Subgerencia de Gestión Predial y la Subgerencia de Gestión Social, Ambiental y SST, para definir las medidas que garanticen el reporte mensual de RCD que se reportan en el PIN 20349 del contrato de demolición 231 de 2021, en cumplimiento de la normatividad ambiental vigente"/>
    <s v="Reunión"/>
    <s v="Número de reuniones realizadas"/>
    <n v="1"/>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incluyó en el control operacional del aspecto de generación de residuos especiales RCD, el seguimiento mensual al radicado del cargue de la información ante la Secretaría Distrital de Ambiente -SDA en la matriz de identificación y valoración de impactos ambientales, garantizando el reporte oportuno de esta información, a la fecha se han reportado siete (7) informes de manera oportuna ante la SDA. Se observó que la EMB mediante oficio con radicado No. PQRSD S22-01651 repondió a requerimiento de la SDA sobre la actualización del aplicativo web pin 20349, indicando el tiempo que se tiene para reportar esta información debido a las fecha contractuales que quedaron establecidas para presentar los informes de gestión del mes inmediatamente anterior en el marco del contrato 231 de 2021.  No se evidenciaron hallazgos por parte de entes externos de control ni en auditorías internas por causas similares durante el periodo de evaluación.  Por las razones expuestas se califica como cerrada efectiva. "/>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3"/>
    <s v="La entidad identificó parcialmente los impactos ambientales significativos de acuerdo con las actividades misionales y transversales desarrolladas, tal como se describe a continuación: Contaminación del suelo por generación de residuos no aprovechables Contaminación del suelo por generación de residuos peligrosos (diferentes a aceites usados y hospitalarios) No se identificó impacto relacionado con la contaminación del suelo por generación de RCD. CUMPLE PARCIAL (6,66/10)"/>
    <s v="5 Por qué"/>
    <s v="Incumplimiento de la Resolución 242 de 2014, artículo 11 numeral 1 y artículo 20"/>
    <s v="Porque los contratos para las actividades misionales tiene un anexo ambiental específico al cual le hace seguimiento la Subgerencia de Gestión Social, Ambiental y SST y no se realiza a traves del PIGA "/>
    <n v="1"/>
    <s v="Acción Correctiva"/>
    <s v="- Ajustar la MIAVIA incluyendo el impacto generado por los RCD que se reportan en el PIN 20349 del contrato de demolición 231 de 2021 "/>
    <s v="MIAVIA ajustada"/>
    <s v="Número de MIAVIA ajustadas"/>
    <n v="1"/>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Respecto la acción No. 4 verificado el reporte PIGA cod 200 Matriz de Aspectos Ambientales con fecha de corte 31/12/2022 y transmitido el 11/04/2023 en el STROM de la SDA, se observó que fueron incluidos los aspectos ambientales asociados a los Residuos de Construcción y Demolición, por consiguiente, la acción de mejora implementada se aplica de forma permanente. "/>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3"/>
    <s v="La entidad identificó parcialmente los impactos ambientales significativos de acuerdo con las actividades misionales y transversales desarrolladas, tal como se describe a continuación: Contaminación del suelo por generación de residuos no aprovechables Contaminación del suelo por generación de residuos peligrosos (diferentes a aceites usados y hospitalarios) No se identificó impacto relacionado con la contaminación del suelo por generación de RCD. CUMPLE PARCIAL (6,66/10)"/>
    <s v="5 Por qué"/>
    <s v="Incumplimiento de la Resolución 242 de 2014, artículo 11 numeral 1 y artículo 20"/>
    <s v="Porque los contratos para las actividades misionales tiene un anexo ambiental específico al cual le hace seguimiento la Subgerencia de Gestión Social, Ambiental y SST y no se realiza a traves del PIGA "/>
    <n v="2"/>
    <s v="Acción Correctiva"/>
    <s v="- Definir los controles operacionales con la Subgerencia de Gestión Predial y la Subgerencia de Gestión Social, Ambiental y SST, que garanticen el reporte mensual de RCD, en cumplimiento de la normatividad ambiental vigente"/>
    <s v="Controles operacionales"/>
    <s v="Número de controles operacionales definidos en la MIAVUA"/>
    <n v="1"/>
    <d v="2022-08-17T00:00:00"/>
    <d v="2022-12-30T00:00:00"/>
    <s v="Contratista de la Gerencia Administrativa y de Abastecimiento"/>
    <s v="-"/>
    <s v="-"/>
    <s v="-"/>
    <e v="#REF!"/>
    <e v="#REF!"/>
    <m/>
    <m/>
    <m/>
    <m/>
    <m/>
    <s v="No aplica"/>
    <s v="No aplica"/>
    <s v="No aplica"/>
    <s v="No aplica"/>
    <s v="No aplica"/>
    <s v="No aplica"/>
    <s v="No aplica"/>
    <s v="No aplica"/>
    <s v="No aplica"/>
    <s v="No aplica"/>
    <s v="-"/>
    <s v="-"/>
    <n v="1"/>
    <s v="OCI-MEM23-0059"/>
    <d v="2023-02-23T00:00:00"/>
    <s v="No"/>
    <s v="No"/>
    <s v="No aplica"/>
    <x v="3"/>
    <s v="Andrés Castillo_x000a_Heiver Hernández"/>
    <s v="Profesional G5_x000a_Profesional G2"/>
    <s v="Si bien se evidenció acta de reunión de fecha 08/09/2022, entre la Gerencia Administrativa y de Abastecimiento, la Subgerencia de Gestión Predial y la Subgerencia de Gestión Social, Ambiental y SST, con el fin de  definir las medidas que garanticen el reporte mensual de Residuos de Construcción y Demolición - RCD, para el reporte a la Secretaría Distrital de Ambiente en cumplimiento de la normativa vigente, no se observó la definición de controles operacionales para tal fin. Se califica como vencida incumplida. "/>
    <s v="No se registró"/>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3"/>
    <s v="La entidad identificó parcialmente los impactos ambientales significativos de acuerdo con las actividades misionales y transversales desarrolladas, tal como se describe a continuación: Contaminación del suelo por generación de residuos no aprovechables Contaminación del suelo por generación de residuos peligrosos (diferentes a aceites usados y hospitalarios) No se identificó impacto relacionado con la contaminación del suelo por generación de RCD. CUMPLE PARCIAL (6,66/10)"/>
    <s v="5 Por qué"/>
    <s v="Incumplimiento de la Resolución 242 de 2014, artículo 11 numeral 1 y artículo 20"/>
    <s v="Porque los contratos para las actividades misionales tiene un anexo ambiental específico al cual le hace seguimiento la Subgerencia de Gestión Social, Ambiental y SST y no se realiza a traves del PIGA "/>
    <n v="3"/>
    <s v="Acción Correctiva"/>
    <s v="- Solicitar la apertura de la plataforma Storm a la Subdirección de Políticas y Planes Ambientales de la Secretaría Distrital de Ambiente para realizar el ajuste de la MIAVIA"/>
    <s v="Correo de solicitud"/>
    <s v="Número de correos de solicitud enviados"/>
    <n v="1"/>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Se evidenció la retransmisión de la matriz de aspectos ambientales en el mes de marzo de la presente vigencia, agregando el proceso reponsable de realizar seguimiento al cargue de la información (Subgerencia de gestión predial) a la plataforma de la SDA (Fila 36 columna j). Cabe agregar que este reporte se realiza cuando hay cambios en los procesos de la entidad, razón por la cual se subsanó la causa generadora del hallazgo, así mismo no se identificaron hallazgos realizados por entes de control u observaciones en informes de auditoría internas relaciondas con la gestión ambiental de la empresa. Cerrada efectiva."/>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3"/>
    <s v="La entidad identificó parcialmente los impactos ambientales significativos de acuerdo con las actividades misionales y transversales desarrolladas, tal como se describe a continuación: Contaminación del suelo por generación de residuos no aprovechables Contaminación del suelo por generación de residuos peligrosos (diferentes a aceites usados y hospitalarios) No se identificó impacto relacionado con la contaminación del suelo por generación de RCD. CUMPLE PARCIAL (6,66/10)"/>
    <s v="5 Por qué"/>
    <s v="Incumplimiento de la Resolución 242 de 2014, artículo 11 numeral 1 y artículo 20"/>
    <s v="Porque los contratos para las actividades misionales tiene un anexo ambiental específico al cual le hace seguimiento la Subgerencia de Gestión Social, Ambiental y SST y no se realiza a traves del PIGA "/>
    <n v="4"/>
    <s v="Acción Correctiva"/>
    <s v="- Una vez se reciba la notificación de apertura de la plataforma Storm, cargar la MIAVIA ajustada "/>
    <s v="Certificado de transmisión"/>
    <s v="Número de certificados"/>
    <n v="1"/>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Respecto la acción No. 7 verificado el reporte PIGA cod 200 Matriz de Aspectos Ambientales con fecha de corte 31/12/2022 y transmitido el 11/04/2023 en el STRORM de la SDA, se observó que fueron incluidos los aspectos ambientales asociados a los Residuos de Construcción y Demolición, por consiguiente, la acción de mejora implementada se aplica de forma permanente. "/>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4"/>
    <s v="La entidad implementó ocho (8) de las nueve (9) acciones integrales durante la vigencia de evaluación; esto en consideración a la formulación de una acción integral en marco de la generación de residuos no aprovechables sin cobertura al riesgo, se incluyó la implementación del Plan de Gestión Integral de Residuos peligrosos, sin características relacionadas con incendio por la generación de residuos no aprovechables. CUMPLE PARCIAL (8,88/10)"/>
    <s v="5 Por qué"/>
    <s v="Incumplimiento de la Resolución 242 de 2014, artículo 11 parágrafo y articulo 13 literal b,"/>
    <s v="Durante el diligenciamiento de la matriz de riesgos ambientales institucionales, se relacionó un control operacional incorrecto al riesgo de incendio por la generación de residuos no aprovechables"/>
    <n v="1"/>
    <s v="Acción Correctiva"/>
    <s v="- Ajustar el control operacional del riesgo de incendio por la generación de residuos no aprovechables en la matriz de riesgos ambientales institucionales"/>
    <s v="Matriz de riesgo ajustada"/>
    <s v="Número de matrices ajustadas"/>
    <n v="1"/>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iderando que en el pasado informe de seguimiento realizado por la Oficina de Control Interno, radicado OCI-MEM23-0059 de fecha 23/02/2023 la presente acción se calificó como cumplida, así mismo no se identificaron hallazgos en auditorías internas ni externas realizadas por organismos de control durante el periodo evaluado relacionados con falencias en los controles para la mitigación del riesgo de incencio por  generación de residuos no aprovechables."/>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5"/>
    <s v="Se evidenció segregación inadecuada de residuos aprovechables y no aprovechables, tal como se describe a continuación: Mezcla de residuos, considerando residuos de carácter aprovechable en contenedores de residuos no aprovechables Residuos de carácter aprovechable en contenedor exclusivo para tapabocas (contenedor rojo) Residuos de carácter aprovechable (papel) en contenedor exclusivo de carácter no aprovechable, entre otros. NO CUMPLE (0/10)"/>
    <s v="5 Por qué"/>
    <s v="Incumplimiento de la Resolución 242 de 2014, articulo 13, numeral 3, literal a"/>
    <s v="Porque los servidores de la EMB no asisten a los procesos de sensibilización y adicionalmente no se detienen a verificar los letreros indicativos en los puntos ecológicos antes de disponer los residuos"/>
    <n v="1"/>
    <s v="Acción Correctiva"/>
    <s v="- Implementar estrategias de sensibilización para los servidores constantemente, con el fin de reducir el error en la segregación en la fuente "/>
    <s v="Porcentaje"/>
    <s v="(Número de estrategias de sensibilización ejecutadas/número de estrategias de sensibilización programadas)*100%"/>
    <n v="1"/>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No"/>
    <x v="1"/>
    <s v="Andrés Castillo_x000a_Francisco Javier Romero Quintero"/>
    <s v="Profesional G5_x000a_Contratista"/>
    <s v="Cerrada inefectiva: Se verificaron los reportes de inspección realizados por la GAA de fechas 19/04/2023, 26-06-2023 y 13/09/2023 respecto a la disposición de los residuos aprovechables y no aprovechables en los puntos ecologicos dispuestos por la EMB, encontrando que se continúa presentando errores por parte de los servidores, contratistas y visitantes en la dispocisión de residuos. _x000a__x000a_Por otro lado, se observa que los contenedores color rojo fueron retirados por terminación de la emergencia sanitaria covid 19 y el 03/10/2023 inicio campaña de socialización de los resultados de las inspecciones para llamar la atención respecto a que la separación no se esta llevando de manera adecuada. Pese a que se cumplió la acción, esta no eliminó en su totalidad la causa raíz de la situación identificada, por lo cual se requiere la formulación de un nuevo plan de mejoramiento."/>
    <s v="Formular un nuevo plan de mejoramiento con acciones que subsanen las causas generadoras de las observaciones calificadas como Cerradasinefectivas en el presenteinforme,realizando nuevamente análisis de causas."/>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6"/>
    <s v="De acuerdo con el Plan de Acción 2021 del Plan Integral de Movilidad Sostenible, la entidad implementó nueve (9) de diez (10) actividades propuestas, esto en consideración a la ausencia de soportes relacionados con el uso del no carro el primer jueves de cada mes por parte de los servidores. CUMPLE PARCIAL (14,99/16,66)"/>
    <s v="5 Por qué"/>
    <s v="Incumplimiento de la Resolución 242 de 2014, artículo 21 numeral 2, literal b y artículo 19, numeral 3"/>
    <s v="Porque el corte para verificar los soportes es demasiado largo, se realiza la solicitud unicamente al finalizar el año para realizar el reporte del informe PIMS a la Secretaría Distrital de Movilidad"/>
    <n v="1"/>
    <s v="Acción Correctiva"/>
    <s v="- Realizar seguimiento trimestral a las actividades programadas en el Plan de Acción del Plan Integral de Movilidad Sostenible (PIMS)"/>
    <s v="Seguimientos "/>
    <s v="Número de seguimientos al PIMS realizados"/>
    <n v="4"/>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De las siete (7) las actividades programadas para dar cumplimiento al Plan Integral de Movilidad Sostenible de la EMB para la vigencia 2023, se evidenciaron los soportes de las siguientes actividades programadas para el primer semestre:  _x000a__x000a_1. Realizar campañas de sensibilización anuales a los colaboradores/as en la promoción de la caminata como modo de transporte sostenible._x000a_2. Realizar campañas de sensibilización anuales a los colaboradores/as en la promoción del uso del transporte público._x000a_3. Realizar campañas de sensibilización anuales a los colaboradores/as en la promoción del uso de la bicicleta como modo de transporte sostenible._x000a_4. Registrar y reportar el número de ciclistas los primeros jueves de cada mes._x000a_5. Realizar mensualmente una campaña que incentive y promueva el uso de modos sostenibles entre los colaboradores/as._x000a__x000a_Por lo anterior y considerando que no se identificaron hallazgos en auditorías internas ni externas por cauas similares durante el periodo evaluado, se determina el cierre efectivo de la presente acción."/>
    <s v="Ninguna"/>
  </r>
  <r>
    <x v="29"/>
    <d v="2022-09-09T00:00:00"/>
    <s v="GAA-MEM22-0585"/>
    <s v="Informes de la revisoría fiscal, otros informes de auditorías externas."/>
    <s v="Visita de Evaluación, Control y Seguimiento al Plan Institucional de Gestión Ambiental (PIGA) de la EMB por parte de la Secretaría Distrital de Ambiente."/>
    <s v="Otras – Revisoría Fiscal, otras auditorías externas."/>
    <s v="Secretaria Distrital de Ambiente"/>
    <s v="No se cuenta con el dato"/>
    <s v="Gestión de Recursos Físicos"/>
    <s v="Nulbis Estela Camargo Curiel"/>
    <s v="Gerencia Administrativa y de Abastecimiento"/>
    <n v="6"/>
    <s v="De acuerdo con el Plan de Acción 2021 del Plan Integral de Movilidad Sostenible, la entidad implementó nueve (9) de diez (10) actividades propuestas, esto en consideración a la ausencia de soportes relacionados con el uso del no carro el primer jueves de cada mes por parte de los servidores. CUMPLE PARCIAL (14,99/16,66)"/>
    <s v="5 Por qué"/>
    <s v="Incumplimiento de la Resolución 242 de 2014, artículo 21 numeral 2, literal b y artículo 19, numeral 3"/>
    <s v="Porque el corte para verificar los soportes es demasiado largo, se realiza la solicitud unicamente al finalizar el año para realizar el reporte del informe PIMS a la Secretaría Distrital de Movilidad"/>
    <n v="2"/>
    <s v="Acción Correctiva"/>
    <s v="- Solicitar trimestralmente los soportes de cumplimiento de las actividades programadas en el Plan de Acción Plan Integral de Movilidad Sostenible (PIMS)"/>
    <s v="Soportes trimestrales"/>
    <s v="Número de soportes solicitados "/>
    <n v="4"/>
    <d v="2022-08-17T00:00:00"/>
    <d v="2022-12-30T00:00:00"/>
    <s v="Contratista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respecto a la acción No. 11 &quot;Solicitar trimestralmente los soportes de cumplimiento de las actividades programadas en el Plan de Acción Plan Integral de Movilidad Sostenible (PIMS), se observo que se viene avanzando con el cronograma 2023 se revisan los soportes de los meses de mayo, junio y julio de 2023, no obstante se recomienda: continuar y culminar las actividades programadas para el segundo semestre de 2023, así:_x000a_a) Realizar otra campaña de promoción de la caminata_x000a_b) realizar otra campaña de promoción del uso del transporte público_x000a_c) Elaborar Pieza Comunicativa referente a la política de incentivo_x000a_d) Realizar campaña promoción uso de la bicicleta_x000a_e) Realizar capacitación uso adecuado de la bicicleta_x000a_f) Elaborar informe final Plan Institucional de Movilidad Sostenible"/>
    <s v="Ninguna"/>
  </r>
  <r>
    <x v="30"/>
    <d v="2022-09-16T00:00:00"/>
    <s v="OAP-MEM22-0059"/>
    <s v="Informes de evaluaciones, seguimientos, alertas y recomendaciones."/>
    <s v="Informe de auditoría de cumplimiento - evaluación al cumplimiento de las metas proyectos de inversión de la Empresa Metro de Bogotá,corte enero a junio de 2022."/>
    <s v="Tercera línea de defensa – Oficina de Control Interno."/>
    <s v="Sandra Esperanza Villamil Muñoz"/>
    <d v="2022-09-08T00:00:00"/>
    <s v="Planeación Estratégica"/>
    <s v="Claudia Marcela Galvis Russi"/>
    <s v="Oficina Asesora de Planeación"/>
    <n v="1"/>
    <s v="Como buena practica se recomienda diseñar e implementar una herramienta de planeación operativa, para consolidar las actividades que en suma dan cumplimiento a las metas, por ejemplo: un plan o cronograma de trabajo, en el que se identifiquen las actividades a ejecutar en cada anualidad, que incluyan: unidad de medida, meta, indicador, peso porcentual, y que ponderadas, permitan identificar de manera objetiva el avance en la ejecución de cada meta de proyecto. Lo anterior, facilitará a la primera, segunda y tercera línea de defensa tener mayor objetividad en elseguimiento y control del avance físico de las metas."/>
    <s v="5 Por qué"/>
    <s v="Inconsistencias en el reporte de información."/>
    <s v="Porqué hay datos incompletos en los instrumentos de recolección y consolidación de la información asociada a los avaces de los proyectos de inversión."/>
    <n v="1"/>
    <s v="Acción de Mejora"/>
    <s v="Complementar los papeles de trabajo en cuanto a la definición de unidades de medidas e indicadores asociados a las metas de inversión."/>
    <s v="Papel de trabajo actualizado"/>
    <s v="(1 papel de trabajo elaborado / 1 papel de trabajo proyectado)*100%"/>
    <n v="1"/>
    <d v="2022-09-20T00:00:00"/>
    <d v="2022-10-31T00:00:00"/>
    <s v="Profesional Grado 3 Oficina Asesora de Planeación. (Claudia Vela)"/>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iderando que en el pasado informe de seguimiento realizado por la Oficina de Control Interno, radicado OCI-MEM23-0059 de fecha 23/02/2023 la presente acción se calificó como cumplida y teniendo en cuenta que no fue una acción derivada de una observación, además, no se evidenciaron incumplimientos o hallazgos por causas similares a las detectadas en la presente acción en auditorías internas y efectuadas por  entes externos de control durante el periodo evaluado."/>
    <s v="Ninguna"/>
  </r>
  <r>
    <x v="30"/>
    <d v="2022-09-16T00:00:00"/>
    <s v="OAP-MEM22-0059"/>
    <s v="Informes de evaluaciones, seguimientos, alertas y recomendaciones."/>
    <s v="Informe de auditoría de cumplimiento - evaluación al cumplimiento de las metas proyectos de inversión de la Empresa Metro de Bogotá,corte enero a junio de 2022."/>
    <s v="Tercera línea de defensa – Oficina de Control Interno."/>
    <s v="Sandra Esperanza Villamil Muñoz"/>
    <d v="2022-09-08T00:00:00"/>
    <s v="Planeación Estratégica"/>
    <s v="Claudia Marcela Galvis Russi"/>
    <s v="Oficina Asesora de Planeación"/>
    <n v="2"/>
    <s v="Incluir en los controles del riesgo, &quot;Posibilidad de deterioro  de la imagen de la entidad por el incumplimiento de la misionalidad y objetivos estratégicos de la EMB por la desarticulación de la planeación estratégica de la entidad con el Plan de Desarrollo Distrital, debido a la inadecuada formulación de los programas, planes y proyectos&quot;, el control: “Verificar que el seguimiento reportado por los gerentes de proyectos o quien este delegue sea consistente con la programación realizada, en magnitud y recursos” establecido en la actividad 9 del procedimiento para planeación y seguimiento a proyectos de inversión código: PE-PR-002."/>
    <s v="5 Por qué"/>
    <s v="Inconsistencias en el reporte de información entre lo planeado y lo ejecutado."/>
    <s v="Porqué hay datos incompletos en los instrumentos de recolección y consolidación de la información asociada a los avaces de los proyectos de inversión."/>
    <n v="1"/>
    <s v="Acción de Mejora"/>
    <s v="Solicitar la inclusión del control  a la matriz de riesgos del proceso de planeación estrategica"/>
    <s v="Solicitud de actualización de matriz de riesgos"/>
    <s v="( 1 solicitud realizada/ 1 solicitud planeada)*100%"/>
    <n v="1"/>
    <d v="2022-09-20T00:00:00"/>
    <d v="2022-10-31T00:00:00"/>
    <s v="Profesional Grado 3 Oficina Asesora de Planeación. (Diana Aponte)"/>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iderando que en el pasado informe de seguimiento realizado por la Oficina de Control Interno, radicado OCI-MEM23-0059 de fecha 23/02/2023 la presente acción se calificó como cumplida y teniendo en cuenta que no fue una acción derivada de una observación, además, no se evidenciaron incumplimientos o hallazgos por causas similares a las detectadas en la presente acción en auditorías internas y efectuadas por  entes externos de control durante el periodo evaluado."/>
    <s v="Ninguna"/>
  </r>
  <r>
    <x v="31"/>
    <d v="2022-09-16T00:00:00"/>
    <s v="GAA-MEM22-0597"/>
    <s v="Informes finales de auditoría o seguimiento."/>
    <s v="Informe Final de la Auditoría de Cumplimiento – Seguimiento a Austeridad del gasto – II trimestre de 2022."/>
    <s v="Tercera línea de defensa – Oficina de Control Interno."/>
    <s v="Oficina de Control Interno"/>
    <d v="2022-09-01T00:00:00"/>
    <s v="Gestión del Talento Humano"/>
    <s v="Gerente Administrativo (a) y de Abastecimiento"/>
    <s v="Gerencia Administrativa y de Abastecimiento"/>
    <n v="1"/>
    <s v="Mediante Resolución No. 245 del 2 de junio de 2022 “Por medio de la cual se concede una comisión de servicios al exterior a un servidor de la Empresa Metro de Bogotá, S.A.”, para el día 4 de junio se autorizó el pago del 16,6%, una vez verificada la liquidación de viáticos de la comisión se observó un mayor valor liquidado y pagado del 50% del autorizado, incumpliendo con lo establecido  en el artículo 3 de la Resolución 245 de 2022. Lo anterior expone a la entidad a un riesgo de pérdidas económicas y reporocesos por pagos indebidos, debido a debilidades en la verificación de los porcentajes autorizados liqyuidados y en las valiaciones para autorización del pago de viáticos"/>
    <s v="5 Por qué"/>
    <s v="Posible investigación disciplinaria con incidencia fiscal por el mayor valor liquidado y pagado por concepto de viáticos"/>
    <s v="Hubo una deficiente ejecución de los controles establecidos en el procedimiento de liquidación y pago de viáticos"/>
    <n v="1"/>
    <s v="Acción Correctiva"/>
    <s v="Actualizar el procedimiento de  &quot;SOLICITUD Y PAGO DE VIÁTICOS&quot; de forma que se analicen nuevos controles y/o politicas de operación"/>
    <n v="1"/>
    <s v="Procedimiento actualizado"/>
    <n v="1"/>
    <d v="2022-08-01T00:00:00"/>
    <d v="2022-12-31T00:00:00"/>
    <s v="Profesional Especializado 06 de la Gerencia Administrativa y de Abastecimiento"/>
    <s v="-"/>
    <s v="-"/>
    <s v="-"/>
    <e v="#REF!"/>
    <e v="#REF!"/>
    <m/>
    <m/>
    <m/>
    <m/>
    <m/>
    <s v="No aplica"/>
    <s v="No aplica"/>
    <s v="No aplica"/>
    <s v="No aplica"/>
    <s v="No aplica"/>
    <s v="No aplica"/>
    <s v="No aplica"/>
    <s v="No aplica"/>
    <s v="No aplica"/>
    <s v="No aplica"/>
    <s v="-"/>
    <s v="-"/>
    <n v="2"/>
    <s v="OCI-MEM23-0194"/>
    <d v="2023-08-31T00:00:00"/>
    <s v="Si"/>
    <s v="Si"/>
    <s v="No"/>
    <x v="1"/>
    <s v="Heiver Hernández_x000a_Francisco Romero_x000a_Ana Garzón"/>
    <s v="Profesional G2_x000a_Contratista_x000a_Profesional G3"/>
    <s v="Se verificó la liquidación de viáticos de las comisiones concedidas al interior (Buenaventura, Medellín y Chiquinquirá) y exterior del país (Washington D.C.),observando que la comisión de servicios conferidamediante Resolución No. 264 del 05/04/2023 a la ciudad de Chiquinquirá presenta inconsistencias en la liquidación de los viáticos de la Trabajadora Oficial -Subgerencia de Gestión Predial, así: (Tabla)._x000a__x000a_Como se observa en la tabla, se pagó un mayor valor por $63.347, incumpliendo lo dispuesto en el artículo 2 “Determinación del valor de viáticos” de la Resolución No. 460 de 2022 “Por la cual se fijan las escalas de viáticos”, que indica: (…) “Para determinar el valor de los viáticos se tendrá en cuenta la asignación básica mensual, los gastos de representación y los incrementos de salario por antigüedad” (…).  Lo anterior, expone a la entidad a un riesgo de pérdidas económicas y reprocesos en pagos indebidos, por debilidades en la determinación de la base para la liquidación de viáticos según los rangos establecidos en el artículo1. “Escala de viáticos” de la resolución en mención. Se recomiendaformularun nuevo plan de mejoramiento de acuerdo con el Procedimiento de Mejora Corporativa, código EMPR-005, v6. y solicitar el reintegro del mayor valor pagado."/>
    <s v="No se registró"/>
  </r>
  <r>
    <x v="31"/>
    <d v="2022-09-16T00:00:00"/>
    <s v="GAA-MEM22-0597"/>
    <s v="Informes finales de auditoría o seguimiento."/>
    <s v="Informe Final de la Auditoría de Cumplimiento – Seguimiento a Austeridad del gasto – II trimestre de 2022."/>
    <s v="Tercera línea de defensa – Oficina de Control Interno."/>
    <s v="Oficina de Control Interno"/>
    <d v="2022-09-01T00:00:00"/>
    <s v="Gestión del Talento Humano"/>
    <s v="Gerente Administrativo (a) y de Abastecimiento"/>
    <s v="Gerencia Administrativa y de Abastecimiento"/>
    <n v="2"/>
    <s v="Mediante Resolución No. 245 del 2 de junio de 2022 “Por medio de la cual se concede una comisión de servicios al exterior a un servidor de la Empresa Metro de Bogotá, S.A.”, para el día 4 de junio se autorizó el pago del 16,6%, una vez verificada la liquidación de viáticos de la comisión se observó un mayor valor liquidado y pagado del 50% del autorizado, incumpliendo con lo establecido  en el artículo 3 de la Resolución 245 de 2022. Lo anterior expone a la entidad a un riesgo de pérdidas económicas y reporocesos por pagos indebidos, debido a debilidades en la verificación d elos porcentajes autorizados liqyuidados y en las valiaciones para autorización del pago de viáticos"/>
    <s v="5 Por qué"/>
    <s v="Posible investigación disciplinaria con incidencia fiscal por el mayor valor liquidado y pagado por concepto de viáticos"/>
    <s v="Hubo una deficiente ejecución de los controles establecidos en el procedimiento de liquidación y pago de viáticos"/>
    <n v="2"/>
    <s v="Acción Correctiva"/>
    <s v="Hacer la solicitud al servidor comisionado para que reembolse a la empresa el valor pagado de mas por concepto de gastos de viaje de la comisión de servicios otorgada."/>
    <n v="1"/>
    <s v="Comprobante del reintegro realizado por el mayor valor pagado"/>
    <n v="1"/>
    <d v="2022-08-01T00:00:00"/>
    <d v="2022-09-30T00:00:00"/>
    <s v="Profesional Grado 02 y  Especializado 06 de la Gerencia Administrativa y de Abastecimiento"/>
    <s v="-"/>
    <s v="-"/>
    <s v="-"/>
    <e v="#REF!"/>
    <e v="#REF!"/>
    <m/>
    <m/>
    <m/>
    <m/>
    <m/>
    <s v="No aplica"/>
    <s v="No aplica"/>
    <s v="No aplica"/>
    <s v="No aplica"/>
    <s v="No aplica"/>
    <s v="No aplica"/>
    <s v="No aplica"/>
    <s v="No aplica"/>
    <s v="No aplica"/>
    <s v="No aplica"/>
    <s v="-"/>
    <s v="-"/>
    <n v="1"/>
    <s v="OCI-MEM23-0115"/>
    <d v="2023-05-30T00:00:00"/>
    <s v="Si"/>
    <s v="Si"/>
    <s v="Si"/>
    <x v="0"/>
    <s v="Sergio Bustos_x000a_Andrés Castillo_x000a_Heiver Hernández_x000a_Ana Libia Garzón"/>
    <s v="Contratista_x000a_Profesional G5_x000a_Profesional G2_x000a_Profesional G3"/>
    <s v="Revisadas las liquidaciones de viáticos y gastos de viaje del tercer y cuarto trimestre de 2022 y primer trimestre vigencia 2023 se evidencia que estos se han liquidado de acuerdo con los actos administrativos mediante los cuales se concede la comisión. Así mismo, no identificaron hallazgos relacionados sobre este tema por parte de entes externos de control, razón por la cual se califica como cumplida efectiva."/>
    <s v="No se registró"/>
  </r>
  <r>
    <x v="32"/>
    <s v="29/09/2022_x000a_30/09/2022"/>
    <s v="GR-MEM22-0069_x000a_GR-MEM22-0072"/>
    <s v="Informes finales de auditoría o seguimiento."/>
    <s v="Informe de auditoría de cumplimiento -Seguimiento al Plan Anticorrupción y de Atención al Ciudadano- PAAC, Segundo Cuatrimestre de 2022-"/>
    <s v="Tercera línea de defensa – Oficina de Control Interno."/>
    <s v="Gerencia de Riesgos"/>
    <d v="2022-09-13T00:00:00"/>
    <s v="Gestión de Riesgos"/>
    <s v="Ricardo Cárdenas Cortés"/>
    <s v="Gerencia de Riesgos"/>
    <n v="1"/>
    <s v="OM4. Para fortalecer el diseño y ejecución de los controles y planes de acción de los riesgos de corrupción. Las variables que se deben incluir en el diseño de los controles son: Responsable,  periodicidad, propósito, cómo se realiza, qué pasa con las observaciones o desviaciones  resultantes de ejecutar el control, según la Guía de Riesgos del DAFP, versión 5, pág. 63 y versión 4, pág. 49. En los siguientes controles es necesario fortalecer el diseño...(...)"/>
    <s v="5 Por qué"/>
    <s v="No contar con información suficiente que permita decidir que hacer en caso de desviación en la ejecución del control"/>
    <s v="Se realizó el diseño de los controles de los riesgos de corrupción aplicando los lineamientos de la Vr 5 de la Guía del DAFP y no conforme a los lineamientos de la Vr 4."/>
    <n v="1"/>
    <s v="Acción Correctiva"/>
    <s v="Revisar y ajustar el diseño de los controles que se requieran en la matriz de riesgos de corrupción"/>
    <s v="Número de controles ajustados"/>
    <s v="No.  de controles ajustados / No. De controles que requieren ajuste en la Matriz de RC"/>
    <s v="100% de controles que requieren ajuste en la Matriz de Riesgos de Corrupcion"/>
    <d v="2022-11-08T00:00:00"/>
    <d v="2023-04-30T00:00:00"/>
    <s v="Profesional 04, Profesional 03 de la Gerencia de Riesgos"/>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32"/>
    <d v="2022-11-29T00:00:00"/>
    <s v="GCC-MEM22-0191"/>
    <s v="Informes de evaluaciones, seguimientos, alertas y recomendaciones."/>
    <s v="Informe de auditoría de cumplimiento -Seguimiento al Plan Anticorrupción y de Atención al Ciudadano- PAAC, Segundo Cuatrimestre de 2022-"/>
    <s v="Tercera línea de defensa – Oficina de Control Interno."/>
    <s v="Gerencia de Comunicaciones, Ciudadanía y Cultura "/>
    <d v="2022-09-23T00:00:00"/>
    <s v="Atención al Ciudadano"/>
    <s v="Xiomara Torrado Bonilla"/>
    <s v="Gerencia de Comunicaciones, Ciudadanía y Cultura Metro"/>
    <n v="2"/>
    <s v="OM6. Para fortalecer el cumplimiento de la actividad “4.5.2. Incorporar, desarrollar e implementar acciones de mejora a partir de la aplicación de las Encuestas de Satisfacción y, los demás canales de comunicación de los que dispone la EMB para la ciudadanía.”_x000a__x000a_Se evidenció que no se han incorporado, desarrollado e implementado acciones de mejora a partir de la aplicación de encuestassatisfacción y, los demás canales de comunicación de los que dispone la EMB para la ciudadanía, aun cuando en el consolidado de encuestas de satisfacción de julio a agosto_x000a_atributos tales como: “Buzón de sugerencias” y “Rapidez y cumplimiento con los tiempos de atención”, obtuvieron porcentajes de calificación regular y deficiente, 53% y 27 % respectivamente, resultados que se deben tener en cuenta para generar acciones de mejora que fortalezcan estos atributos."/>
    <s v="5 Por qué"/>
    <s v="Desconocer como entidad por medio del buzón de sugerencias sugerencias  informaicón relevante de la ciudadanía para la mejora continúa"/>
    <s v="Porque dada la poca afluencia de ciudadanos no se ha observado la necesidad de_x000a_implementar el buzón de sugerencias."/>
    <n v="1"/>
    <s v="Acción de Mejora"/>
    <s v="Instalar un Buzón de Sugerencias el cual será ubicado en el piso tres (3) de la sede de la EMB."/>
    <s v="1 buzón de sugerencias instalado"/>
    <s v="# de buzones instalados / número de buzones requeridos*100%"/>
    <n v="1"/>
    <d v="2022-11-01T00:00:00"/>
    <d v="2023-01-31T00:00:00"/>
    <s v="Gerente de Comunicaciones, Ciudadanía y Cultura_x000a_"/>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32"/>
    <d v="2022-11-29T00:00:00"/>
    <s v="GCC-MEM22-0191"/>
    <s v="Informes de evaluaciones, seguimientos, alertas y recomendaciones."/>
    <s v="Informe de auditoría de cumplimiento -Seguimiento al Plan Anticorrupción y de Atención al Ciudadano- PAAC, Segundo Cuatrimestre de 2022-"/>
    <s v="Tercera línea de defensa – Oficina de Control Interno."/>
    <s v="Gerencia de Comunicaciones, Ciudadanía y Cultura "/>
    <d v="2022-09-23T00:00:00"/>
    <s v="Atención al Ciudadano"/>
    <s v="Xiomara Torrado Bonilla"/>
    <s v="Gerencia de Comunicaciones, Ciudadanía y Cultura Metro"/>
    <n v="2"/>
    <s v="OM6. Para fortalecer el cumplimiento de la actividad “4.5.2. Incorporar, desarrollar e implementar acciones de mejora a partir de la aplicación de las Encuestas de Satisfacción y, los demás canales de comunicación de los que dispone la EMB para la ciudadanía.”_x000a__x000a_Se evidenció que no se han incorporado, desarrollado e implementado acciones de mejora a partir de la aplicación de encuestassatisfacción y, los demás canales de comunicación de los que dispone la EMB para la ciudadanía, aun cuando en el consolidado de encuestas de satisfacción de julio a agosto_x000a_atributos tales como: “Buzón de sugerencias” y “Rapidez y cumplimiento con los tiempos de atención”, obtuvieron porcentajes de calificación regular y deficiente, 53% y 27 % respectivamente, resultados que se deben tener en cuenta para generar acciones de mejora que fortalezcan estos atributos."/>
    <s v="5 Por qué"/>
    <s v="Inconformidad por parte de la ciudadanía frente a la atención brindada por la entidad"/>
    <s v="Porque dado que la Subgerencia de Gestión Predial atiende a la ciudadadanía con cita previa, para los casos en  los que la ciudadanía se presenta a la entidad sin el previo agendamiento se debe cumplir con el protocolo de ingreso a la entidad lo que genera demora en la atención."/>
    <n v="2"/>
    <s v="Acción de Mejora"/>
    <s v="Realizar un informe semestral con base en los resultados de las encuestas de satisfacción aplicadas."/>
    <s v="1 informe semestral de resultado de encuestas de satisfacción"/>
    <s v="# informes semestrales realizados de resultados de encuestas de satisfacción realizados/ número de informes semestrales de encuestas de satisfacción programados*100%"/>
    <n v="1"/>
    <d v="2022-11-01T00:00:00"/>
    <d v="2023-01-31T00:00:00"/>
    <s v="Gerente de Comunicaciones, Ciudadanía y Cultura_x000a_"/>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32"/>
    <d v="2022-11-29T00:00:00"/>
    <s v="GCC-MEM22-0191"/>
    <s v="Informes de evaluaciones, seguimientos, alertas y recomendaciones."/>
    <s v="Informe de auditoría de cumplimiento -Seguimiento al Plan Anticorrupción y de Atención al Ciudadano- PAAC, Segundo Cuatrimestre de 2022-"/>
    <s v="Tercera línea de defensa – Oficina de Control Interno."/>
    <s v="Gerencia de Comunicaciones, Ciudadanía y Cultura "/>
    <d v="2022-09-23T00:00:00"/>
    <s v="Atención al Ciudadano"/>
    <s v="Xiomara Torrado Bonilla"/>
    <s v="Gerencia de Comunicaciones, Ciudadanía y Cultura Metro"/>
    <n v="2"/>
    <s v="OM6. Para fortalecer el cumplimiento de la actividad “4.5.2. Incorporar, desarrollar e implementar acciones de mejora a partir de la aplicación de las Encuestas de Satisfacción y, los demás canales de comunicación de los que dispone la EMB para la ciudadanía.”_x000a__x000a_Se evidenció que no se han incorporado, desarrollado e implementado acciones de mejora a partir de la aplicación de encuestassatisfacción y, los demás canales de comunicación de los que dispone la EMB para la ciudadanía, aun cuando en el consolidado de encuestas de satisfacción de julio a agosto_x000a_atributos tales como: “Buzón de sugerencias” y “Rapidez y cumplimiento con los tiempos de atención”, obtuvieron porcentajes de calificación regular y deficiente, 53% y 27 % respectivamente, resultados que se deben tener en cuenta para generar acciones de mejora que fortalezcan estos atributos."/>
    <s v="5 Por qué"/>
    <s v="Inconformidad por parte de la ciudadanía frente a la atención brindada por la entidad"/>
    <s v="Porque no se cuenta con un documento que establezca los parametros para efectuar el seguimiento a los resultados de las encuestas de satisfacción aplicadas a los ciudadanos y elaborar el informe correspondiente que permita generar las recomendaciones que contribuyan a la mejora continúa de atención a la ciudadanía. "/>
    <n v="3"/>
    <s v="Acción de Mejora"/>
    <s v="Realizar un documento que establezca los parametros para efectuar el seguimiento a los resultados de las encuestas de satisfacción aplicadas a los ciudadanos"/>
    <s v="1 documento"/>
    <s v="# de documentos realizados/ número de documentos requeridos*100%"/>
    <n v="1"/>
    <d v="2022-11-01T00:00:00"/>
    <d v="2023-03-31T00:00:00"/>
    <s v="Gerente de Comunicaciones, Ciudadanía y Cultura_x000a_"/>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33"/>
    <d v="2022-09-29T00:00:00"/>
    <s v="GF-MEM22-0187"/>
    <s v="Informes finales de auditoría o seguimiento."/>
    <s v="Auditoría al Proceso, Gestión Financiera – Tesorería – Procedimiento para pagos a terceros de la PLMB – GF-GTS-PR-018 y Procedimiento conciliaciones bancarias -GF-GTS-PR-004"/>
    <s v="Tercera línea de defensa – Oficina de Control Interno."/>
    <s v="Oficina de Control Interno"/>
    <d v="2022-09-15T00:00:00"/>
    <s v="Gestión Financiera"/>
    <s v="Gerente Financiero"/>
    <s v="Gerencia Financiera"/>
    <n v="1"/>
    <s v="OB1. Por incumplimiento del procedimiento para pagos a terceros de la PLMB - GF-GTS-PR-018."/>
    <s v="5 Por qué"/>
    <s v="Incumplimiento del numeral 15 del procedimiento GF-GTS-PR-018 lo que aumenta el factor de riesgo de entrega de cheques a destiempo y/o a un beneficiario errado."/>
    <s v="Se le dio la potestad a la SUP para la entrega de los Cheques de Gerencia correspondientes a compra de predios o pago de compensaciones, siendo esta responsabilidad propia del proceso de Tesorería, además se identificó debilidad en el seguimiento luego de la entrega de los cheques a la SUP, puesto que no se verificó que estos fueran entregados a los beneficiarios sin un control del estado de los cheques,  derivando en el incumplimiento del GF-GTS-PR-018 en el numeral 15."/>
    <n v="1"/>
    <s v="Acción de Mejora"/>
    <s v="Se creará un procedimiento para el manejo de los cheques de gerencia en la Tesorería EMB, donde se fortalecerán los procesos existentes asociados a las actividades con este medio de pago, desde la expedición, custodia, entrega, anulación, hasta el reporte del Encargo Fiduciario, donde se informe por parte de los Bancos la fecha de cobro en la entidad financiera de los cheques entregados por Tesorería a los beneficiarios. "/>
    <n v="1"/>
    <s v="Procedimiento para el Manejo de Cheques de Gerencia"/>
    <n v="1"/>
    <d v="2022-10-05T00:00:00"/>
    <d v="2022-12-30T00:00:00"/>
    <s v="Tesorero General"/>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ultada la base de datos denominada &quot;Control de cheques gerencia PLMB&quot;, con registros consecutivos del 1 al 925 realizados desde 15/06/2022 al 29/09/2023 y clasificados en &quot;Entregados, Anulados, En custodia y Por Reclamar&quot; se observó que el control de la entrega de los Cheques de Gerencia correspondientes a compra de predios o pago de compensaciones, estan a cargo el proceso de Tesorería de la EMB, verificada la columna &quot;w&quot; se constató que el registro corresponde a servidores de la Gerencia Financiera, comparados con los registros de entrega se observó: _x000a_1. Cheque No. 5484011 entregado ok. Se observa que fueron emitidos los cheques numeros 5484010 y 5484012 del mismo predio pero no registra estado de entrega, anulación o en custodia._x000a_9. Cheque No 0365035 entregado ok._x000a_93. Cheque No. 0815004 entregado ok._x000a_99. Cheque No 8462006 entregado ok._x000a_204. Cheque No 1605010 entregado ok- pago impuesto igual valor._x000a_310. Cheque No 1938001 registra pagos ENEL por diferente valor._x000a_387. Cheque No 026231 entregado ok._x000a_428. Cheque No 8843003 entregado ok._x000a_545. Cheque No 027102 entregado ok._x000a_772. Cheque No 027700 entregado ok._x000a_820. Cheque No 028282 registra pago AFC por igual valor._x000a_825. Cheque No 028285 entregado ok._x000a_903. Cheque No 028979 entregado ok._x000a_904. Cheque No 028980 registra pago compensación EAAB igual valor._x000a_Se concluye que las medidas de control implementadas son eficaces, dado que de catorce (14) registros revisados, trece (13) cheques son entregados por servidores de la Gerencia Financiera. Se recomienda incluir en los lineamientos de operación los aspectos relacionados con el seguimiento a loc cheque expedidos y no entregados como se observo en el registo No. 1."/>
    <s v="Ninguna"/>
  </r>
  <r>
    <x v="33"/>
    <d v="2022-10-25T00:00:00"/>
    <s v="GE-MEM22-0420"/>
    <s v="Informes finales de auditoría o seguimiento."/>
    <s v="Gestión Financiera – Tesorería – Procedimiento para pagos a terceros de la PLMB – GF-GTS-PR-018 y Procedimiento conciliaciones bancarias -GF-GTS-PR-004"/>
    <s v="Tercera línea de defensa – Oficina de Control Interno."/>
    <s v="Subgerencia de Gestión Predial"/>
    <d v="2022-09-15T00:00:00"/>
    <s v="Gestión Adquisición Predial"/>
    <s v="Subgerente de Gestión Predial"/>
    <s v="Gerencia Ejecutiva PLMB"/>
    <n v="2"/>
    <s v="Para asegurar el pago oportuno del impuesto de beneficencia al Departamento de Cundinamarca y evitar el pago de intereses por mora._x000a__x000a_De una muestra de 208 pagos verificados se observó que setenta y nueve (79) se realizaron mediante cheque, de los cuales, en dos (2) se liquidaron intereses por mora por valor de $93.000, si bien no los pagó la Empresa, si es importante mejorar los tiempos en la ejecución de este procedimiento."/>
    <s v="5 Por qué"/>
    <s v="Generación de intereses por inoportunidad en el pago  en la liquidación de derechos y/o impuesto de registro, intereses que no fueron cancelados con recursos públicos"/>
    <s v="No se tiene un control para el seguimiento de los tiempos entre la firma de las partes, expedición del recibo de beneficencia y registro, fecha de pago oportuno, fecha de radicación de escritura pública en la ORIP y registro de la misma. "/>
    <n v="1"/>
    <s v="Acción Preventiva"/>
    <s v="Fortalecer los mecanismos de control existentes, a través del seguimiento semanal a los pagos de impuesto de beneficencia, para minimizar el tiempo transcurrido entre el otorgamiento de la escritura y la liquidación de derechos de registro y realizar el pago de estos con la oportunidad requerida evitando el cobro de intereses"/>
    <s v="Porcentaje_x000a_(actas)"/>
    <s v="(Número de liquidación de derechos de registro pagados oportunamente/  Número total de liquidaciones de derecho de registro pagados en el período) *100"/>
    <n v="1"/>
    <d v="2022-10-01T00:00:00"/>
    <d v="2022-12-31T00:00:00"/>
    <s v="Subgerencia de Gestión Predial"/>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Cerrada efectiva, considerando que en el pasado informe de seguimiento realizado por la Oficina de Control Interno, radicado OCI-MEM23-0059 de fecha 23/02/2023 la presente acción se calificó como cumplida y teniendo en cuenta que no fue una acción derivada de una observación, además, no se evidenciaron incumplimientos o hallazgos por causas similares a las detectadas en la presente acción en auditorías internas y efectuadas por  entes externos de control durante el periodo evaluado."/>
    <s v="Ninguna"/>
  </r>
  <r>
    <x v="33"/>
    <d v="2022-10-25T00:00:00"/>
    <s v="GE-MEM22-0420"/>
    <s v="Informes finales de auditoría o seguimiento."/>
    <s v="Gestión Financiera – Tesorería – Procedimiento para pagos a terceros de la PLMB – GF-GTS-PR-018 y Procedimiento conciliaciones bancarias -GF-GTS-PR-004"/>
    <s v="Tercera línea de defensa – Oficina de Control Interno."/>
    <s v="Subgerencia de Gestión Predial"/>
    <d v="2022-09-15T00:00:00"/>
    <s v="Gestión Adquisición Predial"/>
    <s v="Subgerente de Gestión Predial"/>
    <s v="Gerencia Ejecutiva PLMB"/>
    <n v="3"/>
    <s v="Revisadas las actas del Comité de Gestión Predial y Reasentamientos - GPRE No.10 de 22/06/2021 y No. 12 del 11/11/2021, que soportan la decisión del pago al beneficiario de la unidad social, que dieron origen al giro del cheque 20420 del 01/03/2022, por valor de $12.425.000, no se evidenciaron los soportes de la decisión, tales como: fichas técnicas que soportan los casos puestos a consideración y conceptos que efectúe el profesional que realizó el estudio, debidamente firmados."/>
    <s v="5 Por qué"/>
    <s v="Genera debilidades en la integridad y trazabilidad de la información, por la falta de soportes que dan cuenta de las decisiones que se toman en el Comité de Gestión Predial y Reasentamientos - GPRE y sus sustentos y un riesgo de pérdida de información."/>
    <s v="No se tiene un procedimiento o directriz en el Sistema Integrado de Gestión para el archivo de las actas y soportes de los casos presentados al Comité de Gestión Predial y Reasentamientos que incluya un listado de revisión donde se verifique que los soportes requeridos para el comité se encuentran elaborados, adjuntados y archivados"/>
    <n v="1"/>
    <s v="Acción de Mejora"/>
    <s v="Modificar la Resolución EMB 1007 de 2021, por medio de la cual se crea el Comité de Gestión Predial y Reasentamiento y el  Reglamento interno del comité de gestión predial y reasentamientos GPRE,  para incluir las directrices de eleboración y aprobación de actas del comité,"/>
    <s v="Numérico_x000a_(Resolución y Reglamento)"/>
    <s v="Resolución y Reglamento  modificados"/>
    <n v="2"/>
    <d v="2022-10-01T00:00:00"/>
    <d v="2022-12-31T00:00:00"/>
    <s v="Profesional IV"/>
    <s v="-"/>
    <s v="-"/>
    <s v="-"/>
    <e v="#REF!"/>
    <e v="#REF!"/>
    <m/>
    <m/>
    <m/>
    <m/>
    <m/>
    <s v="No aplica"/>
    <s v="No aplica"/>
    <s v="No aplica"/>
    <s v="No aplica"/>
    <s v="No aplica"/>
    <s v="No aplica"/>
    <s v="No aplica"/>
    <s v="No aplica"/>
    <s v="No aplica"/>
    <s v="No aplica"/>
    <s v="No se registró"/>
    <s v="No se registró"/>
    <n v="2"/>
    <s v="OCI-MEM22-0247"/>
    <d v="2023-10-25T00:00:00"/>
    <s v="Si"/>
    <s v="Si"/>
    <s v="No"/>
    <x v="1"/>
    <s v="Andrés Castillo_x000a_Francisco Javier Romero Quintero"/>
    <s v="Profesional G5_x000a_Contratista"/>
    <s v="Cerrada inefectiva. PM 79, conformada por 05 acciones, respecto a:_x000a_Acciones No. 3 y 5 &quot;Modificar la Resolución EMB 1007 de 2021, por medio de la cual se crea el Comité de Gestión Predial y Reasentamiento y el  Reglamento interno&quot; y &quot;Socializar, a todas las partes interesadas, la resolución...&quot;, para lo cual se revisaron los soportes de las sesiones numeros 34 a 37 del GPRE, donde observó que no se aportan los formatos formato AP-FR-059 lista de chequeo de casos presentados ante el comité GPRE _V.01 aprobado desde diciembre de 2022. Además, lo anterior fue evidenciado en el informe de auditoría realizada al proceso de Gestión de Adquisición Predial en la presente vigencia._x000a__x000a_Pese a que las acciones se cumplieron, no eliminó en su totalidad la causa raíz de la situación identificada, por lo cual se requiere la formulación de un nuevo plan de mejoramiento. "/>
    <s v="Formular un nuevo plan de mejoramiento con acciones que subsanen las causas generadoras de las observaciones calificadas como Cerradasinefectivas en el presenteinforme,realizando nuevamente análisis de causas."/>
  </r>
  <r>
    <x v="33"/>
    <d v="2022-10-25T00:00:00"/>
    <s v="GE-MEM22-0420"/>
    <s v="Informes finales de auditoría o seguimiento."/>
    <s v="Gestión Financiera – Tesorería – Procedimiento para pagos a terceros de la PLMB – GF-GTS-PR-018 y Procedimiento conciliaciones bancarias -GF-GTS-PR-004"/>
    <s v="Tercera línea de defensa – Oficina de Control Interno."/>
    <s v="Subgerencia de Gestión Predial"/>
    <d v="2022-09-15T00:00:00"/>
    <s v="Gestión Adquisición Predial"/>
    <s v="Subgerente de Gestión Predial"/>
    <s v="Gerencia Ejecutiva PLMB"/>
    <n v="3"/>
    <s v="Revisadas las actas del Comité de Gestión Predial y Reasentamientos - GPRE No.10 de 22/06/2021 y No. 12 del 11/11/2021, que soportan la decisión del pago al beneficiario de la unidad social, que dieron origen al giro del cheque 20420 del 01/03/2022, por valor de $12.425.000, no se evidenciaron los soportes de la decisión, tales como: fichas técnicas que soportan los casos puestos a consideración y conceptos que efectúe el profesional que realizó el estudio, debidamente firmados."/>
    <s v="5 Por qué"/>
    <s v="Genera debilidades en la integridad y trazabilidad de la información, por la falta de soportes que dan cuenta de las decisiones que se toman en el Comité de Gestión Predial y Reasentamientos - GPRE y sus sustentos y un riesgo de pérdida de información."/>
    <s v="No se tiene un procedimiento o directriz en el Sistema Integrado de Gestión para el archivo de las actas y soportes de los casos presentados al Comité de Gestión Predial y Reasentamientos que incluya un listado de revisión donde se verifique que los soportes requeridos para el comité se encuentran elaborados, adjuntados y archivados"/>
    <n v="2"/>
    <s v="Acción de Mejora"/>
    <s v="Elaborar e implementar un formato para la presentación de casos ante el comité de gestión predial y reasentamiento que incluya una lista de chequeo de los documentos soporte que serán presentados durante el comité y que permita verificar que dichos documentos fueron adjuntados, archivados y remitidos al área de gestión documental de la Subgerencia de Gestión Predial , para su incorporación en el respectivo expediente, una vez el comité decida sobre los casos analizados.  "/>
    <s v="Numérico_x000a_(Formato)"/>
    <s v="Formato anexo del Reglamento interno del comité de gestión predial y reasentamientos GPRE"/>
    <n v="1"/>
    <d v="2022-10-01T00:00:00"/>
    <d v="2022-12-31T00:00:00"/>
    <s v="Profesional IV"/>
    <s v="-"/>
    <s v="-"/>
    <s v="-"/>
    <e v="#REF!"/>
    <e v="#REF!"/>
    <m/>
    <m/>
    <m/>
    <m/>
    <m/>
    <s v="No aplica"/>
    <s v="No aplica"/>
    <s v="No aplica"/>
    <s v="No aplica"/>
    <s v="No aplica"/>
    <s v="No aplica"/>
    <s v="No aplica"/>
    <s v="No aplica"/>
    <s v="No aplica"/>
    <s v="No aplica"/>
    <s v="No se registró"/>
    <s v="No se registró"/>
    <n v="2"/>
    <s v="OCI-MEM22-0247"/>
    <d v="2023-10-25T00:00:00"/>
    <s v="Si"/>
    <s v="Si"/>
    <s v="No"/>
    <x v="1"/>
    <s v="Andrés Castillo_x000a_Francisco Javier Romero Quintero"/>
    <s v="Profesional G5_x000a_Contratista"/>
    <s v="Cerrada inefectiva. PM 79, conformada por 05 acciones, respecto a:_x000a_Acciones No. 3 y 5 &quot;Modificar la Resolución EMB 1007 de 2021, por medio de la cual se crea el Comité de Gestión Predial y Reasentamiento y el  Reglamento interno&quot; y &quot;Socializar, a todas las partes interesadas, la resolución...&quot;, para lo cual se revisaron los soportes de las sesiones numeros 34 a 37 del GPRE, donde observó que no se aportan los formatos formato AP-FR-059 lista de chequeo de casos presentados ante el comité GPRE _V.01 aprobado desde diciembre de 2022. Además, lo anterior fue evidenciado en el informe de auditoría realizada al proceso de Gestión de Adquisición Predial en la presente vigencia._x000a__x000a_Pese a que las acciones se cumplieron, no eliminó en su totalidad la causa raíz de la situación identificada, por lo cual se requiere la formulación de un nuevo plan de mejoramiento. "/>
    <s v="Formular un nuevo plan de mejoramiento con acciones que subsanen las causas generadoras de las observaciones calificadas como Cerradasinefectivas en el presenteinforme,realizando nuevamente análisis de causas."/>
  </r>
  <r>
    <x v="33"/>
    <d v="2022-10-25T00:00:00"/>
    <s v="GE-MEM22-0420"/>
    <s v="Informes finales de auditoría o seguimiento."/>
    <s v="Gestión Financiera – Tesorería – Procedimiento para pagos a terceros de la PLMB – GF-GTS-PR-018 y Procedimiento conciliaciones bancarias -GF-GTS-PR-004"/>
    <s v="Tercera línea de defensa – Oficina de Control Interno."/>
    <s v="Subgerencia de Gestión Predial"/>
    <d v="2022-09-15T00:00:00"/>
    <s v="Gestión Adquisición Predial"/>
    <s v="Subgerente de Gestión Predial"/>
    <s v="Gerencia Ejecutiva PLMB"/>
    <n v="3"/>
    <s v="Revisadas las actas del Comité de Gestión Predial y Reasentamientos - GPRE No.10 de 22/06/2021 y No. 12 del 11/11/2021, que soportan la decisión del pago al beneficiario de la unidad social, que dieron origen al giro del cheque 20420 del 01/03/2022, por valor de $12.425.000, no se evidenciaron los soportes de la decisión, tales como: fichas técnicas que soportan los casos puestos a consideración y conceptos que efectúe el profesional que realizó el estudio, debidamente firmados."/>
    <s v="5 Por qué"/>
    <s v="Genera debilidades en la integridad y trazabilidad de la información, por la falta de soportes que dan cuenta de las decisiones que se toman en el Comité de Gestión Predial y Reasentamientos - GPRE y sus sustentos y un riesgo de pérdida de información."/>
    <s v="Desconocimiento de la Resolución que reglamenta el Comité de Gestión Predial y Reasentamientos, y del Procedimiento para la organización y Manejo de Reuniones"/>
    <n v="3"/>
    <s v="Acción de Mejora"/>
    <s v="Socializar, a todas las partes interesadas, la resolución que reglamenta el Comité de Gestión Predial y Reasentamiento, y el Reglamento interno del comité de gestión predial y reasentamientos GPRE"/>
    <s v="Numérico"/>
    <s v="Socialización realizada"/>
    <n v="1"/>
    <d v="2022-10-01T00:00:00"/>
    <d v="2022-12-31T00:00:00"/>
    <s v="Secretaría Técnica del Comité y Subgerente de Gestión Predial"/>
    <s v="-"/>
    <s v="-"/>
    <s v="-"/>
    <e v="#REF!"/>
    <e v="#REF!"/>
    <m/>
    <m/>
    <m/>
    <m/>
    <m/>
    <s v="No aplica"/>
    <s v="No aplica"/>
    <s v="No aplica"/>
    <s v="No aplica"/>
    <s v="No aplica"/>
    <s v="No aplica"/>
    <s v="No aplica"/>
    <s v="No aplica"/>
    <s v="No aplica"/>
    <s v="No aplica"/>
    <s v="No se registró"/>
    <s v="No se registró"/>
    <n v="2"/>
    <s v="OCI-MEM22-0247"/>
    <d v="2023-10-25T00:00:00"/>
    <s v="Si"/>
    <s v="Si"/>
    <s v="No"/>
    <x v="1"/>
    <s v="Andrés Castillo_x000a_Francisco Javier Romero Quintero"/>
    <s v="Profesional G5_x000a_Contratista"/>
    <s v="Cerrada inefectiva. PM 79, conformada por 05 acciones, respecto a:_x000a_Acciones No. 3 y 5 &quot;Modificar la Resolución EMB 1007 de 2021, por medio de la cual se crea el Comité de Gestión Predial y Reasentamiento y el  Reglamento interno&quot; y &quot;Socializar, a todas las partes interesadas, la resolución...&quot;, para lo cual se revisaron los soportes de las sesiones numeros 34 a 37 del GPRE, donde observó que no se aportan los formatos formato AP-FR-059 lista de chequeo de casos presentados ante el comité GPRE _V.01 aprobado desde diciembre de 2022. Además, lo anterior fue evidenciado en el informe de auditoría realizada al proceso de Gestión de Adquisición Predial en la presente vigencia._x000a__x000a_Pese a que las acciones se cumplieron, no eliminó en su totalidad la causa raíz de la situación identificada, por lo cual se requiere la formulación de un nuevo plan de mejoramiento. "/>
    <s v="Formular un nuevo plan de mejoramiento con acciones que subsanen las causas generadoras de las observaciones calificadas como Cerradasinefectivas en el presenteinforme,realizando nuevamente análisis de causas."/>
  </r>
  <r>
    <x v="34"/>
    <d v="2022-10-11T00:00:00"/>
    <s v="GF-MEM22-0195"/>
    <s v="Informes de evaluaciones, seguimientos, alertas y recomendaciones."/>
    <s v="OCI-MEM22-0084 Informe final de auditoría a Caja Menor_x000a_OCI-MEM22-0085 Informe final de auditoría a Caja Menor"/>
    <s v="Tercera línea de defensa – Oficina de Control Interno."/>
    <s v="Oficina de Control Interno"/>
    <d v="2022-07-07T00:00:00"/>
    <s v="Gestión Financiera"/>
    <s v="Andres Ricardo Quevedo Caro"/>
    <s v="Gerencia Financiera"/>
    <n v="1"/>
    <s v="Realizar arqueos de caja menor por parte de la segunda línea de defensa (Gerencia Financiera), en cumplimiento de los dispuesto en el artículo 64 del Decreto 192 de 2021 de la Alcalcia Mayor de Bogotá."/>
    <s v="5 Por qué"/>
    <s v="No dar cumplimiento  de lo dispuesto en el artículo 64 del Decreto 192 de 2021 de la Alcalcia Mayor de Bogotá."/>
    <s v="Por qué no estaba contemplado en algún procedimiento u documento de la EMB que la Gerencia Financiera deba efectuar arqueos a la caja menor"/>
    <n v="1"/>
    <s v="Acción Correctiva"/>
    <s v="Realizar un plan de trabajo en el que se desarrollen las siguientes actividades:_x000a_1. Implementar un procedimiento para realizar los arqueos de las cajas menores de la EMB_x000a_2. Realizar los arqueos a la caja menor según el procedimiento establecido "/>
    <s v="Porcentaje "/>
    <s v="(Número de actividades del plan de trabajo cumplidas/ Número de actividades propuestas del plan de trabajo) x100%"/>
    <n v="1"/>
    <d v="2022-10-01T00:00:00"/>
    <d v="2022-12-31T00:00:00"/>
    <s v="GF/ Líder del Proceso Gestión Contable"/>
    <s v="-"/>
    <s v="-"/>
    <s v="-"/>
    <e v="#REF!"/>
    <e v="#REF!"/>
    <m/>
    <m/>
    <m/>
    <m/>
    <m/>
    <s v="No aplica"/>
    <s v="No aplica"/>
    <s v="No aplica"/>
    <s v="No aplica"/>
    <s v="No aplica"/>
    <s v="No aplica"/>
    <s v="No aplica"/>
    <s v="No aplica"/>
    <s v="No aplica"/>
    <s v="No aplica"/>
    <s v="-"/>
    <s v="-"/>
    <n v="1"/>
    <s v="OCI-MEM23-0059"/>
    <d v="2023-02-23T00:00:00"/>
    <s v="Si"/>
    <s v="Si"/>
    <s v="No aplica"/>
    <x v="2"/>
    <s v="Andrés Castillo_x000a_Heiver Hernández"/>
    <s v="Profesional G5_x000a_Profesional G2"/>
    <s v="Se evidenció elaboración del documento de Procedimiento para el Arqueo de las Cajas Menores, código GF-GCT-PR-022 V1, publicado en el Sistema Integrado de Gestión mediante la plataforma AzDigital el 09/11/2022. Adicionalmente se evidencia al realización de arqueos en los meses de noviembre y diciembre de 2022 a las dos cajas menores de la EMB. Radicados GF-MEM22-0225 del 23/11/2022, GF-MEM22-0229 del 25/11/2022, GF-MEM22-0252 del 13/12/2022 y GF-MEM22-0253 del 13/12/2022."/>
    <s v="No se registró"/>
  </r>
  <r>
    <x v="35"/>
    <d v="2022-10-18T00:00:00"/>
    <s v="GAA-MEM22-0687"/>
    <s v="Informes finales de auditoría o seguimiento."/>
    <s v="Informe Final de la Auditoría al Proceso de Gestión de Talento Humano vigencia 2021 - 2022"/>
    <s v="Tercera línea de defensa – Oficina de Control Interno."/>
    <s v="Oficina de Control Interno"/>
    <d v="2022-07-15T00:00:00"/>
    <s v="Gestión del Talento Humano"/>
    <s v="Nulbis Estela Camargo Curiel"/>
    <s v="Gerencia Administrativa y de Abastecimiento"/>
    <n v="1"/>
    <s v="Observación por pagos de prima técnica sin mediar acto administrativo de reconocimiento. Se observó que se incluye en la nómina del mes de octubre de 2021, la liquidación de la prima técnica de profesionales, sin tener a la fecha la autorización del Gerente General mediante acto administrativo para su reconocimiento"/>
    <s v="5 Por qué"/>
    <s v="Posibles hallazgos por desatender lo establecido en la normatividad interna"/>
    <s v="No se implementó el procedimiento determinado para el reconocimiento de prima técnica"/>
    <n v="1"/>
    <s v="Acción Correctiva"/>
    <s v="Proyectar un modelo tipo de resolución que permita el reconocimiento de la prima técnica a los nuevos servidores, que permita emplear el mismo tipo de resolución para el caso de ingresos masivos"/>
    <n v="1"/>
    <s v="Un Modelo de resolución"/>
    <n v="1"/>
    <d v="2022-08-01T00:00:00"/>
    <d v="2022-12-31T00:00:00"/>
    <s v="Profesional Especializado 06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Si"/>
    <x v="0"/>
    <s v="Andrés Castillo_x000a_Francisco Javier Romero Quintero"/>
    <s v="Profesional G5_x000a_Contratista"/>
    <s v="De una muestra de diez (10) servidores que ingresaron durante el primer semestre de 2023 a la EMB, se observó el reconocimiento de la prima técinica mediante acto administrativo de manera oportuna al primer pago de la nómina con aprobación de la GAA, por lo anterior y teniendo en cuenta que no se evidenciaron hallazgos en otras auditorías internas y externas por causas similares, se evalua la presente acción como cerrada efectiva. Se recomienda actualizar el artículo 2 de la resolución interna No. 148 por la cual se reglamenta el procedimiento para el reconocimiento de la prima técnica para los servidores públicos de la EMB, toda vez que los actos administrativos actualmente son firmados por la GAA. "/>
    <s v="Ninguna"/>
  </r>
  <r>
    <x v="35"/>
    <d v="2022-10-18T00:00:00"/>
    <s v="GAA-MEM22-0687"/>
    <s v="Informes finales de auditoría o seguimiento."/>
    <s v="Informe Final de la Auditoría al Proceso de Gestión de Talento Humano vigencia 2021 - 2022"/>
    <s v="Tercera línea de defensa – Oficina de Control Interno."/>
    <s v="Oficina de Control Interno"/>
    <d v="2022-07-15T00:00:00"/>
    <s v="Gestión del Talento Humano"/>
    <s v="Nulbis Estela Camargo Curiel"/>
    <s v="Gerencia Administrativa y de Abastecimiento"/>
    <n v="2"/>
    <s v="Por incumplimiento de los artículos 2.2.13.1.9, 2.2.13.1.10 y 2.2.13.1.11 del Decreto 1083 de 2015, en la Concertación y Evaluación de los Acuerdos de Gestión. _x000a_No se evidenció la concertación de las competencias comunes y directivas en la vigencia 2021 y de seis (6) directivos para la vigencia 2022, tampoco la formulación del acuerdo de gestión para tres (3) directivos durante la vigencia 2021 y un directivo (1) para la vigencia 2022."/>
    <s v="5 Por qué"/>
    <s v="El Gerente Público no pueda acceder a los beneficios establecidos en el Plan de Incentivos._x000a__x000a_"/>
    <s v="No se llevó un control exhaustivo de los plazos para la concertación de acuerdos de gestión, de acuerdo con lo estipulado en el artículo 2.2.13.1.9 del Decreto 1083 de 2015, que determina que para que el gerente público y su superior jerárquico concerten y formalicen el acuerdo de gestión se prevé un plazo no mayor a cuatro (4) meses, contados a partir de la fecha de posesión del cargo."/>
    <n v="1"/>
    <s v="Acción Correctiva"/>
    <s v="Diseñar un cuadro control de los gerentes públicos de la Empresa para establecer los plazos máximos de concertación de los Acuerdos de Gestión, en función de la fecha de ingreso o posesión de cada uno, con el fin de emitir las alertas correspondientes."/>
    <n v="1"/>
    <s v=" Un Cuadro control"/>
    <n v="1"/>
    <d v="2022-08-01T00:00:00"/>
    <d v="2022-12-31T00:00:00"/>
    <s v="Profesional Grado 02 y  Especializado 06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No"/>
    <x v="1"/>
    <s v="Andrés Castillo_x000a_Francisco Javier Romero Quintero"/>
    <s v="Profesional G5_x000a_Contratista"/>
    <s v="Cerrada inefectiva. PM 81, conformado por (05) acciones, respecto a la acción No. 2 &quot;Diseñar un cuadro control de los gerentes públicos de la Empresa para establecer los plazos máximos de concertación de los Acuerdos de Gestión, en función de la fecha de ingreso o posesión de cada uno, con el fin de emitir las alertas correspondientes.&quot; fue evaluada como cumplida. Al respecto la OCI entregó Informe Final Auditoría del proceso de Gestión de Proyectos de Desarrollo Inmobiliario y Urbanistico con radicado OCI-MEN23-0186 del 24/08/2023, donde se identificó observación en relación con que un (1) directivo no ha suscrito el acuerdo de gestión para la vigencia 2023, además no se realizó seguimiento al acuerdo de un (1) directivo._x000a__x000a_Pese a que se cumplió la acción, esta no eliminó en su totalidad la causa raíz de la situación identificada, por lo cual se requiere la formulación de un nuevo plan de mejoramiento. "/>
    <s v="Formular un nuevo plan de mejoramiento con acciones que subsanen las causas generadoras de las observaciones calificadas como Cerradasinefectivas en el presenteinforme,realizando nuevamente análisis de causas."/>
  </r>
  <r>
    <x v="35"/>
    <d v="2022-10-18T00:00:00"/>
    <s v="GAA-MEM22-0687"/>
    <s v="Informes finales de auditoría o seguimiento."/>
    <s v="Informe Final de la Auditoría al Proceso de Gestión de Talento Humano vigencia 2021 - 2022"/>
    <s v="Tercera línea de defensa – Oficina de Control Interno."/>
    <s v="Oficina de Control Interno"/>
    <d v="2022-07-15T00:00:00"/>
    <s v="Gestión del Talento Humano"/>
    <s v="Nulbis Estela Camargo Curiel"/>
    <s v="Gerencia Administrativa y de Abastecimiento"/>
    <n v="3"/>
    <s v="Por incumplimiento del artículo 2.2.12.2.3 del Decreto 111 de 2017, en la contratación de personal con discapacidad de acuerdo con lo establecido._x000a_Se evidenció que la Empresa Metro de Bogotá no cuenta con vinculación laboral de personal con discapacidad de conformidad con el porcentaje establecido en el artículo 2.2.12.2.3 del Decreto 111 de 2017."/>
    <s v="5 Por qué"/>
    <s v="Posible sanción a la Empresa por incumplir la normatividad vigente en materia de vinculación de personas con discapacidad"/>
    <s v="No se ha tomado la decisión gerencial para identificar las vacantes que pueden ser ocupadas por personas con discapacidad y el tipo de discapacidad que pudieran tener, a fin de impulsar el proceso de búsqueda de dichos perfiles con el apoyo de la Secretaría Técnica Distrital de Discapacidad"/>
    <n v="1"/>
    <s v="Acción de Mejora"/>
    <s v="Presentar ante la Gerencia General un plan de trabajo que incluya la relación de vacantes existentes con corte a 31 de agosto de 2022, con la indicación de que tipo de discapacidad pudiera tener el candidato a ocuparla, a fin de impulsar la búsqueda de los perfiles con el apoyo de la Secretaría Técnica Distrital de Discapacidad y cumplir así la cuota establecida por Ley al final del 2023. "/>
    <n v="1"/>
    <s v="Un Plan de trabajo"/>
    <n v="1"/>
    <d v="2022-08-01T00:00:00"/>
    <d v="2023-12-31T00:00:00"/>
    <s v="Profesional Grado 02 y  Especializado 06 de la Gerencia Administrativa y de Abastecimiento"/>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videnció actualización del documento de Procedimiento para la Entrega de Puestos de Trabajo, código TH-PR-013 V4, socializados en el Sistema Integrado de Gestión, mediante la plataforma AzDigital el 30/12/2022. En la actualización se establecieron controles en la política de operación, se incluyó la necesidad de entregar el puesto  de  trabajo  cuando se  trate  de traslados a otras dependencias o ascensos, se eliminó el Formato de  paz  y  salvo  de  retiro  código:  TH-FR-041  y  se modificó y complementó el Formato Acta de entrega de cargo TH-FR-040."/>
    <s v="No se registró"/>
  </r>
  <r>
    <x v="35"/>
    <d v="2022-10-18T00:00:00"/>
    <s v="GAA-MEM22-0687"/>
    <s v="Informes finales de auditoría o seguimiento."/>
    <s v="Informe Final de la Auditoría al Proceso de Gestión de Talento Humano vigencia 2021 - 2022"/>
    <s v="Tercera línea de defensa – Oficina de Control Interno."/>
    <s v="Oficina de Control Interno"/>
    <d v="2022-07-15T00:00:00"/>
    <s v="Gestión del Talento Humano"/>
    <s v="Nulbis Estela Camargo Curiel"/>
    <s v="Gerencia Administrativa y de Abastecimiento"/>
    <n v="4"/>
    <s v="Por incumplimiento en las actividades establecidas en los ítems 12 y 13 del numeral 7 del Procedimiento para la entrega del puesto de trabajo con código TH-PR-013 versión 3._x000a_Se evidenció que tres (3) egresos no cuentan con el correo electrónico de autorización para la práctica del examen médico ocupacional de egreso. Así mismo, se observaron tres (3) egresos que no cuentan con los Formatos, TH-FR-062 “Formato para entrevista de retiro”."/>
    <s v="5 Por qué"/>
    <s v="_x000a_Futuras reclamaciones de ex servidores que pretendan que su enfermedad se reconozca como de origen laboral y no tener el examen de egreso para comprobar lo contrario"/>
    <s v="Hace falta establecer controles en el procedimiento para la entrega de puesto de trabajo, a fin de completar las actividades antes del giro de la liquidación"/>
    <n v="1"/>
    <s v="Acción Correctiva"/>
    <s v="Actualizar el procedimiento para la entrega de puesto de trabajo, a fin de establecer controles nuevos en la gestión del retiro de los servidores"/>
    <n v="1"/>
    <s v="Un Procedimientopara la entrega de puesto de trabajo actualizado en el SIG"/>
    <n v="1"/>
    <d v="2022-08-01T00:00:00"/>
    <d v="2022-12-31T00:00:00"/>
    <s v="Profesional Grado 02 y  Especializado 06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No"/>
    <x v="1"/>
    <s v="Andrés Castillo_x000a_Francisco Javier Romero Quintero"/>
    <s v="Profesional G5_x000a_Contratista"/>
    <s v="Cerrada inefectiva al evidenciar que continua el incumplimiento del procedimiento para la entrega del puesto de trabajo con código TH-PR-013, debido a que no se observó la actualización de la hoja de vida, declaración juramentada de bienes y rentas en el SIDEAP y el acta de entrega de cargo. Se recomienda fortalecer los puntos de control en el procedimiento y realizar verificaciones periodicas a fin de indentificar incumplimientos que puedan ser subsanados oportunamente. "/>
    <s v="Formular un nuevo plan de mejoramiento con acciones que subsanen las causas generadoras de las observaciones calificadas como Cerradasinefectivas en el presenteinforme,realizando nuevamente análisis de causas."/>
  </r>
  <r>
    <x v="35"/>
    <d v="2022-10-18T00:00:00"/>
    <s v="GAA-MEM22-0687"/>
    <s v="Informes finales de auditoría o seguimiento."/>
    <s v="Informe Final de la Auditoría al Proceso de Gestión de Talento Humano vigencia 2021 - 2022"/>
    <s v="Tercera línea de defensa – Oficina de Control Interno."/>
    <s v="Oficina de Control Interno"/>
    <d v="2022-07-15T00:00:00"/>
    <s v="Gestión del Talento Humano"/>
    <s v="Nulbis Estela Camargo Curiel"/>
    <s v="Gerencia Administrativa y de Abastecimiento"/>
    <n v="4"/>
    <s v="Por incumplimiento en las actividades establecidas en los ítems 12 y 13 del numeral 7 del Procedimiento para la entrega del puesto de trabajo con código TH-PR-013 versión 3._x000a_Se evidenció que tres (3) egresos no cuentan con el correo electrónico de autorización para la práctica del examen médico ocupacional de egreso. Así mismo, se observaron tres (3) egresos que no cuentan con los Formatos, TH-FR-062 “Formato para entrevista de retiro”."/>
    <s v="5 Por qué"/>
    <s v="Posibles hallazgos por el desconocimiento de los lineamientos de MIPG y elaboración de políticas internas de Gestión del Talento Humano_x000a__x000a_"/>
    <s v="Desconocimiento del exservidor sobre la entrevista de retiro que realiza la Empresa o falta de interes por atenderla"/>
    <n v="2"/>
    <s v="Acción Correctiva"/>
    <s v="Incluir en el oficio que comunica la aceptación de renuncia o su retiro, la indicación de que se le realizará una entrevista cuyos resultados serán_x000a_tratados y consolidados de forma confidencial, solo con el ánimo de tomar insumos para el proceso de gestión de Talento Humano"/>
    <n v="1"/>
    <s v="Un modelo de oficio de aceptación de renuncia o retiro modificado"/>
    <n v="1"/>
    <d v="2022-08-01T00:00:00"/>
    <d v="2022-12-31T00:00:00"/>
    <s v="Profesional Grado 02 y  Especializado 06 de la Gerencia Administrativa y de Abastecimiento"/>
    <s v="-"/>
    <s v="-"/>
    <s v="-"/>
    <e v="#REF!"/>
    <e v="#REF!"/>
    <m/>
    <m/>
    <m/>
    <m/>
    <m/>
    <s v="No aplica"/>
    <s v="No aplica"/>
    <s v="No aplica"/>
    <s v="No aplica"/>
    <s v="No aplica"/>
    <s v="No aplica"/>
    <s v="No aplica"/>
    <s v="No aplica"/>
    <s v="No aplica"/>
    <s v="No aplica"/>
    <s v="No se registró"/>
    <s v="No se registró"/>
    <n v="2"/>
    <s v="OCI-MEM22-0247"/>
    <d v="2023-10-25T00:00:00"/>
    <s v="Si"/>
    <s v="Si"/>
    <s v="No"/>
    <x v="1"/>
    <s v="Andrés Castillo_x000a_Francisco Javier Romero Quintero"/>
    <s v="Profesional G5_x000a_Contratista"/>
    <s v="Cerrada inefectiva al evidenciar que continua el incumplimiento del procedimiento para la entrega del puesto de trabajo con código TH-PR-013, debido a que no se observó la actualización de la hoja de vida, declaración juramentada de bienes y rentas en el SIDEAP y el acta de entrega de cargo. Se recomienda fortalecer los puntos de control en el procedimiento y realizar verificaciones periodicas a fin de indentificar incumplimientos que puedan ser subsanados oportunamente. _x000a__x000a_Pese a que se cumplió la acción, esta no eliminó en su totalidad la causa raíz de la situación identificada, por lo cual se requiere la formulación de un nuevo plan de mejoramiento. "/>
    <s v="Formular un nuevo plan de mejoramiento con acciones que subsanen las causas generadoras de las observaciones calificadas como Cerradasinefectivas en el presenteinforme,realizando nuevamente análisis de causas."/>
  </r>
  <r>
    <x v="36"/>
    <d v="2022-12-06T00:00:00"/>
    <s v="GAA-MEM22-0837"/>
    <s v="Informes finales de auditoría o seguimiento."/>
    <s v="Informe final de auditoría de seguimiento a austeridad del gasto - III trimestre 2022"/>
    <s v="Tercera línea de defensa – Oficina de Control Interno."/>
    <s v="Oficina de Control Interno "/>
    <d v="2022-11-03T00:00:00"/>
    <s v="Gestión de Recursos Físicos"/>
    <s v="Nulbis Estela Camargo Curiel"/>
    <s v="Gerencia Administrativa y de Abastecimiento"/>
    <n v="1"/>
    <s v="Por incumplimiento en la publicación el Plan de Austeridad del gasto e informe semestral en la página web de la Entidad."/>
    <s v="5 Por qué"/>
    <s v="Riesgo de hallazgo de entes de control por incumplimiento de este requisito legal"/>
    <s v="Se focalizó el Decreto 492 de 2019 al cumplimiento del envío semestral de los informes de austeridad del gasto a la Secretaría Distrital de Movilidad."/>
    <n v="1"/>
    <s v="Corrección"/>
    <s v="Publicar en la página web de la Empresa los informes de seguimiento al cumplimiento del plan de asuteridad del gasto, del primer y segundo semestre de 2022."/>
    <s v="Informes de seguimiento al plan de asuteridad del gasto publicados en la página web de la EMB."/>
    <s v="# de informes publicados en la página Web de la Empresa / # de informes de seguimiento elaborados en la vigencia."/>
    <s v="2 informes"/>
    <d v="2022-11-29T00:00:00"/>
    <d v="2023-02-28T00:00:00"/>
    <s v="Profesional Grado 03/GAA"/>
    <s v="-"/>
    <s v="-"/>
    <s v="-"/>
    <e v="#REF!"/>
    <e v="#REF!"/>
    <m/>
    <m/>
    <m/>
    <m/>
    <m/>
    <s v="No aplica"/>
    <s v="No aplica"/>
    <s v="No aplica"/>
    <s v="No aplica"/>
    <s v="No aplica"/>
    <s v="No aplica"/>
    <s v="No aplica"/>
    <s v="No aplica"/>
    <s v="No aplica"/>
    <s v="No aplica"/>
    <s v="-"/>
    <s v="-"/>
    <s v="-"/>
    <s v="OCI-MEM23-0115"/>
    <d v="2023-05-30T00:00:00"/>
    <s v="Si"/>
    <s v="Si"/>
    <s v="No aplica"/>
    <x v="2"/>
    <s v="Sergio Bustos_x000a_Andrés Castillo_x000a_Heiver Hernández_x000a_Ana Libia Garzón"/>
    <s v="Contratista_x000a_Profesional G5_x000a_Profesional G2_x000a_Profesional G3"/>
    <s v="En la página web de la EMB link https://www.metrodebogota.gov.co/transparencia/planeacion/planes/planausteridad-gasto se encuentran cargados los Informes de seguimiento al plan de austeridad del gasto para el primer y segundo semestre de la vigencia 2022."/>
    <s v="Ninguna"/>
  </r>
  <r>
    <x v="36"/>
    <d v="2022-12-06T00:00:00"/>
    <s v="GAA-MEM22-0837"/>
    <s v="Informes finales de auditoría o seguimiento."/>
    <s v="Informe final de auditoría de seguimiento a austeridad del gasto - III trimestre 2022"/>
    <s v="Tercera línea de defensa – Oficina de Control Interno."/>
    <s v="Oficina de Control Interno "/>
    <d v="2022-11-03T00:00:00"/>
    <s v="Gestión de Recursos Físicos"/>
    <s v="Nulbis Estela Camargo Curiel"/>
    <s v="Gerencia Administrativa y de Abastecimiento"/>
    <n v="1"/>
    <s v="Por incumplimiento en la publicación el Plan de Austeridad del gasto e informe semestral en la página web de la Entidad."/>
    <s v="5 Por qué"/>
    <s v="Riesgo de hallazgo de entes de control por incumplimiento de este requisito legal"/>
    <s v="Se focalizó el Decreto 492 de 2019 al cumplimiento del envío semestral de los informes de austeridad del gasto a la Secretaría Distrital de Movilidad."/>
    <n v="2"/>
    <s v="Corrección"/>
    <s v="Publicar en la página web de la Empresa el Plan de Austeridad del Gasto de la vigencia 2022."/>
    <s v="Plan de austeridad del gasto publicado en la página web de la EMB."/>
    <s v="# de planes de austeridad del gasto_x000a_publicados en la página Web de la Empresa / # total de planes para la austeridad del gasto emitidos por la Empresa (2)*100"/>
    <s v="2 planes de austeridad _x000a_(Vigencia 2022 y 2023)"/>
    <d v="2022-11-29T00:00:00"/>
    <d v="2023-02-28T00:00:00"/>
    <s v="Profesional Grado 03/GAA"/>
    <s v="-"/>
    <s v="-"/>
    <s v="-"/>
    <e v="#REF!"/>
    <e v="#REF!"/>
    <m/>
    <m/>
    <m/>
    <m/>
    <m/>
    <s v="No aplica"/>
    <s v="No aplica"/>
    <s v="No aplica"/>
    <s v="No aplica"/>
    <s v="No aplica"/>
    <s v="No aplica"/>
    <s v="No aplica"/>
    <s v="No aplica"/>
    <s v="No aplica"/>
    <s v="No aplica"/>
    <s v="-"/>
    <s v="-"/>
    <s v="-"/>
    <s v="OCI-MEM23-0115"/>
    <d v="2023-05-30T00:00:00"/>
    <s v="Si"/>
    <s v="Si"/>
    <s v="No aplica"/>
    <x v="2"/>
    <s v="Sergio Bustos_x000a_Andrés Castillo_x000a_Heiver Hernández_x000a_Ana Libia Garzón"/>
    <s v="Contratista_x000a_Profesional G5_x000a_Profesional G2_x000a_Profesional G3"/>
    <s v="En la página web de la EMB, link: https://www.metrodebogota.gov.co/transparencia/planeacion/planes/planausteridad-gasto, se encuentran cargados los planes de austeridad para la vigencia 2022 y 2023."/>
    <s v="Ninguna"/>
  </r>
  <r>
    <x v="37"/>
    <d v="2023-01-11T00:00:00"/>
    <s v="GR-MEM23-0001"/>
    <s v="Informes finales de auditoría o seguimiento."/>
    <s v="Informe final de auditoría, evaluación de la gestión de riesgos vigencia 2022"/>
    <s v="Tercera línea de defensa – Oficina de Control Interno."/>
    <s v="Oficina de Control Interno"/>
    <d v="2022-12-27T00:00:00"/>
    <s v="Gestión de Riesgos"/>
    <s v="Ricardo Cárdenas Cortés"/>
    <s v="Gerencia de Riesgos"/>
    <n v="1"/>
    <s v="OM1. Para complementar el numeral 5.4 Lineamientos para el monitoreo y seguimiento de los Riesgos de Corrupción del Manual para la gestión de riesgos institucional, código GR-MN-001, con la forma y/o particularidades del contexto o conocimiento de los objetivos, la identificación, análisis, valoración y tratamiento de los riesgos de corrupción en la EMB o referencia a la Guía de Riesgos del DAFP."/>
    <s v="5 Por qué"/>
    <s v="Gestión de Riesgos inadecuada en los riesgos de corrupción"/>
    <s v="Falta de claridad en lo establecido en el Manual de Riesgos de la EMB"/>
    <n v="1"/>
    <s v="Acción de Mejora"/>
    <s v="Realizar ajustes al Manual de Riesgos GR-MN-001"/>
    <s v="GR-MN-001  Manual para la Gestión de Riesgos Institucionales en la EMB"/>
    <s v="No. de manuales ajustados"/>
    <n v="1"/>
    <d v="2023-02-01T00:00:00"/>
    <d v="2023-12-31T00:00:00"/>
    <s v="Profesional 04"/>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38"/>
    <s v="26/01/2023_x000a_28/02/2023"/>
    <s v="GDU-MEM23-0008_x000a_GDU-MEM23-0027"/>
    <s v="Informes finales de auditoría o seguimiento."/>
    <s v="Informe de Seguimiento al Plan Anticorrupción y Atención al Ciudadano – PAAC – Tercer cuatrimestre 2022 (septiembre -_x000a_diciembre)."/>
    <s v="Tercera línea de defensa – Oficina de Control Interno."/>
    <s v="Oficina de Control Interno"/>
    <d v="2023-01-26T00:00:00"/>
    <s v="Gestión de Proyectos de desarrollo Inmobiliaro y Urbanístico"/>
    <s v="Gerente de Desarrollo Urbano, Inmobiliario e Ingresos no Tarifarios"/>
    <s v="Gerencia de Desarrollo Urbano, Inmobiliario e Ingresos no Tarifarios"/>
    <s v="OB1"/>
    <s v="OB1. Por incumplimiento del plan de acción DI-PA-001 “Administrar los accesos y permisos necesarios solo a los usuarios autorizados por la GDUIINT” del riesgo DI-RC-001 del proceso de Gestión de proyectos de desarrollo inmobiliario y Urbanístico y por debilidades en el diseño del control DI-C4 “El Gerente de GDUIINT revisa y aprueba la información a remitir o a divulgar relacionada con los proyectos urbanos e inmobiliarios del área de influencia del Proyecto Metro (…) “."/>
    <s v="5 Por qué"/>
    <s v="Divulgación de información confidencial de los proyectos urbanos e inmobiliarios del área de influencia del Proyecto Metro así como cualquier decisión tomada con el fin de favorecer a servidores o terceros en beneficio particular, "/>
    <s v="Porque el plan de acción no se orientó a establecer o adoptar medidas existentes a nivel institucional, inclusive de otros procesos, para regular y/o restringir la divulgación de información existente relacionada con los proyectos urbanos e inmobiliarios del proyecto PMLB sino a realizar la contratación de una base de datos que no representaba la mejora o fortalecimiento del control actual, lo cual es el propósito de un plan de acción o plan de tratamiento."/>
    <n v="1"/>
    <s v="Acción Correctiva"/>
    <s v="Iniciar mesas de trabajo con la Gerencia de Riesgos para ajustar la matriz de riesgos en los componentes de controles y  planes de acción relacionados con el diseño del control DI-C4."/>
    <s v="Matriz actualizada y publicada en el SIG de la EMB"/>
    <s v="Matriz actualizada y publicada en el SIG de la EMB"/>
    <n v="1"/>
    <d v="2023-02-15T00:00:00"/>
    <d v="2023-12-31T00:00:00"/>
    <s v="Gerente de Desarrollo Urbano, Inmobiliario e Ingresos no Tarifarios"/>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1"/>
    <s v="OB1. Por incumplimiento del ítem 1, 4, 7 y 8 del numeral 7.9.1 del capítulo 7.9. “Sesión 19: Construir el PETI” de la G.ES.06 Guía para la Construcción del PETI de julio de 2019 del MinTIC, en lo relacionado con la formulación de indicadores y plan de comunicaciones del PETI."/>
    <s v="5 Por qué"/>
    <s v=" - No identificación de las oportunidades de mejora por desconocimiento del estado de avance"/>
    <s v="Porque la Oficina de Tecnologías y Sistemas de Información se creó en la EMB a través del acuerdo 007 de 2021, razón por la que se consideró para el PETI 2022 inciar la trazabilidad en materia de TI sin incluir el trabajo de años anteriores debido a que no existía como oficina."/>
    <n v="1"/>
    <s v="Acción Correctiva"/>
    <s v="Incluir en el documento PETI el trabajo realizado en el último año"/>
    <s v="GT-DR-001 Plan Estratégico de Tecnologías de Información"/>
    <s v="PETI actualizado y publicado en SIG"/>
    <n v="1"/>
    <d v="2023-01-10T00:00:00"/>
    <d v="2023-01-31T00:00:00"/>
    <s v="Líder de gobierno digital - OTI"/>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Una vez revisado el  Plan Estratégico de Tecnologías de la Información -PETI de la vigencia 2023 publicado el 31 de enero de la misma vigencia, se identificó que se realizó la clasificación de las iniciativas PETI en el apartado análisis financiero, en el cual se detalla que: &quot;Actualmente la OTI no cuenta con recursos de transformación, el presupuesto está segmentado en inversión y funcionamiento&quot;, Se recomienda  incluir el  tablero de indicadores que permita medir el cumplimiento y/o avance de las acciones planificadas durante la vigencia."/>
    <s v="Ninguna"/>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1"/>
    <s v="OB1. Por incumplimiento del ítem 1, 4, 7 y 8 del numeral 7.9.1 del capítulo 7.9. “Sesión 19: Construir el PETI” de la G.ES.06 Guía para la Construcción del PETI de julio de 2019 del MinTIC, en lo relacionado con la formulación de indicadores y plan de comunicaciones del PETI."/>
    <s v="5 Por qué"/>
    <s v="  - No poder identificar la clasificación de los recursos de inversión y funcionamiento"/>
    <s v="Porque se contempló en el PETI las líneas del Plan Anual de Adquisiciones; sin embargo, se omitió la clasificación del presupuesto en cuanto a las iniciativas, teniendo en cuenta que la mayoría serían realizadas por el equipo de la OTI sin designación de recursos adicionales."/>
    <n v="2"/>
    <s v="Acción Correctiva"/>
    <s v="Clasificar iniciativas en PETI de acuerdo con naturaleza (transformación o gastos de la operación)"/>
    <s v="GT-DR-001 Plan Estratégico de Tecnologías de Información"/>
    <s v="PETI actualizado y publicado en SIG"/>
    <n v="1"/>
    <d v="2023-01-10T00:00:00"/>
    <d v="2023-01-31T00:00:00"/>
    <s v="Líder de gobierno digital - OTI"/>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observó en el Plan Estratégico de Técnologias de Información GT-DR-001 código versión 02 con fecha de aprobación 31/01/2023,  texto &quot;(...) trabajo realizado en el último año&quot; tal como se indicó en la descripción de la acción. No obstante, el equipo auditor recomienda en proximas actualizaciones del PETI &quot;Incluir en el documento detalle del trabajo realizado en el último año&quot;, y que de esta forma se de respuesta integraal de lo indicado en el numeral 7.9.1 del capítulo 7.9. “Sesión 19: Construir el PETI” de la Guía para la Construcción del PETI de julio de 2019 del MinTIC."/>
    <s v="Ninguna"/>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1"/>
    <s v="OB1. Por incumplimiento del ítem 1, 4, 7 y 8 del numeral 7.9.1 del capítulo 7.9. “Sesión 19: Construir el PETI” de la G.ES.06 Guía para la Construcción del PETI de julio de 2019 del MinTIC, en lo relacionado con la formulación de indicadores y plan de comunicaciones del PETI."/>
    <s v="5 Por qué"/>
    <s v=" - Falta de medición de las iniciativas del PETI_x000a_ - No identificación de las oportunidades de mejora por desconocimiento del estado de avance"/>
    <s v="La OTI realizaba la medición de indicadores a través del PAII pero no se contemplaron indicadores dentro del PETI."/>
    <n v="3"/>
    <s v="Acción Correctiva"/>
    <s v="Formular indicadores relacionados con las iniciativas"/>
    <s v="GT-DR-001 Plan Estratégico de Tecnologías de Información"/>
    <s v="PETI actualizado y publicado en SIG"/>
    <n v="1"/>
    <d v="2023-01-10T00:00:00"/>
    <d v="2023-01-31T00:00:00"/>
    <s v="Líder de gobierno digital - OTI"/>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observó en el Plan Estratégico de Técnologias de Información GT-DR-001 código versión 02 con fecha de aprobación 31/'01/2023, donde se incuye en el subtitulo &quot;Hoja de ruta iniciativas&quot; indicador para cada una de las iniciativas formuladas, así : a)Estrategia y Gobierno de TI (05), b) Fortalecimiento BIM (03), c) Infraestructura tecnológica (03) y d) Sistemas de Información (03), para un total de 13 indicadores. Ademas cuenta con una nueva versión de la Caracterización del  Proceso código GT-CP-01 versión 02 actualizada con referencia a la medición de los indicadores formulados en el PETI."/>
    <s v="Ninguna"/>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1"/>
    <s v="OB1. Por incumplimiento del ítem 1, 4, 7 y 8 del numeral 7.9.1 del capítulo 7.9. “Sesión 19: Construir el PETI” de la G.ES.06 Guía para la Construcción del PETI de julio de 2019 del MinTIC, en lo relacionado con la formulación de indicadores y plan de comunicaciones del PETI."/>
    <s v="5 Por qué"/>
    <s v="  - Falta de difusión de los avances a nivel tecnológicos en la EMB."/>
    <s v="Se contemplaron sesiones en las cuales se indicaban los servicios de la OTI y los proyectos que estaban en ejecución; sin embargo no se dejó documentado dentro del PETI como acciones de comunicaciones."/>
    <n v="4"/>
    <s v="Acción Correctiva"/>
    <s v="Definir el plan _x000a_comunicaciones del PETI de acuerdo con la guía de constucción del PETI de MinTIC "/>
    <s v="GT-DR-001 Plan Estratégico de Tecnologías de Información"/>
    <s v="PETI actualizado y publicado en SIG"/>
    <n v="1"/>
    <d v="2023-01-10T00:00:00"/>
    <d v="2023-01-31T00:00:00"/>
    <s v="Líder de gobierno digital - OTI"/>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evidenció en el Plan Estratégico de Tecnologías de la Información - PETI el plan de comunicaciones para la difusión de los documento y sus avances, en el apartado &quot;Plan de Comunicaciones del PETI&quot; . Se evalúa como cumplida la presente acción. "/>
    <s v="Ninguna"/>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2"/>
    <s v="OB2. Por debilidad en la ejecución de las iniciativas 1, 2 y 3 del dominio de Estrategia y Gobierno de TI y la no ejecución a cabalidad de la iniciativa 4 “Implementación de Plataforma de Virtualización” del dominio de Infraestructura Tecnológica, según lo definido en el numeral 12. “Portafolio de iniciativas, proyectos y mapa de ruta” del Plan Estratégico de Tecnologías de la Información - PETI, código GT-DR-001, versión 1 con fecha de vigencia del 18/03/2022."/>
    <s v="5 Por qué"/>
    <s v=" - Desarticulación de la OTI con el marco de arquitectura empresarial de TI._x000a_  - Falta de avance en la implementación en los dominios del marco de arquitectura de TI"/>
    <s v="La arquitectura de TI no se había definido de acuerdo con lo establecido por el Marco de Arquitectura de TI del estado Colombiano."/>
    <n v="5"/>
    <s v="Acción Correctiva"/>
    <s v="Definir y documentar una matriz en la que se pueda verificar la clasificación de los documentos del proceso GT teniendo en cuenta el Marco de Arquitectura Empresarial de MinTIC."/>
    <s v="Matriz del proceso de Gestión de TI con los artefactos de Arquitectura de TI que apliquen"/>
    <s v="Matriz difundida al equipo OTI"/>
    <n v="1"/>
    <d v="2023-02-06T00:00:00"/>
    <d v="2023-05-30T00:00:00"/>
    <s v="Líder de gobierno digital - OTI"/>
    <s v="-"/>
    <s v="-"/>
    <s v="-"/>
    <e v="#REF!"/>
    <e v="#REF!"/>
    <m/>
    <m/>
    <m/>
    <m/>
    <m/>
    <s v="No aplica"/>
    <s v="No aplica"/>
    <s v="No aplica"/>
    <s v="No aplica"/>
    <s v="No aplica"/>
    <s v="No aplica"/>
    <s v="No aplica"/>
    <s v="No aplica"/>
    <s v="No aplica"/>
    <s v="No aplica"/>
    <s v="No se registró"/>
    <s v="No se registró"/>
    <n v="1"/>
    <s v="OCI-MEM22-0247"/>
    <d v="2023-10-25T00:00:00"/>
    <s v="No"/>
    <s v="No"/>
    <s v="No aplica"/>
    <x v="3"/>
    <s v="Andrés Castillo_x000a_Francisco Javier Romero Quintero"/>
    <s v="Profesional G5_x000a_Contratista"/>
    <s v="Acción incumplida: El proceso no aportó evidencia del cumplimiento de la acción &quot;Definir y documentar una matriz en la que se pueda verificar la clasificación de los documentos del proceso GT teniendo en cuenta el Marco de Arquitectura Empresarial de MinTIC.&quot;.  Por otro lado, no se observó el Plan Estratégico de Técnologias de Información GT-DR-001 código versión 02 con fecha de aprobación 31/'01/2023, la incorporación o referencia la matriz mencionada."/>
    <s v="Priorizar el cumplimiento delassiete(7) acciones evaluadas como “Vencida / Incumplida”"/>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2"/>
    <s v="OB2. Por debilidad en la ejecución de las iniciativas 1, 2 y 3 del dominio de Estrategia y Gobierno de TI y la no ejecución a cabalidad de la iniciativa 4 “Implementación de Plataforma de Virtualización” del dominio de Infraestructura Tecnológica, según lo definido en el numeral 12. “Portafolio de iniciativas, proyectos y mapa de ruta” del Plan Estratégico de Tecnologías de la Información - PETI, código GT-DR-001, versión 1 con fecha de vigencia del 18/03/2022."/>
    <s v="5 Por qué"/>
    <s v=" - Desconocimiento del avance de la iniciativa"/>
    <s v="Se tuvo en cuenta la necesidad de transformar digitalmente la EMB; sin embargo, no se definieron los soportes correspondientes para el cumplimiento de la iniciativa."/>
    <n v="6"/>
    <s v="Acción Correctiva"/>
    <s v="Actualizar la iniciativa 3 “Generar sinergias que contribuyan a la transformación digital de la Entidad” del dominio de Estrategia de TI."/>
    <s v="GT-DR-001 Plan Estratégico de Tecnologías de Información"/>
    <s v="PETI actualizado y publicado en SIG"/>
    <n v="1"/>
    <d v="2023-01-10T00:00:00"/>
    <d v="2023-01-31T00:00:00"/>
    <s v="Líder de gobierno digital - OTI"/>
    <s v="-"/>
    <s v="-"/>
    <s v="-"/>
    <e v="#REF!"/>
    <e v="#REF!"/>
    <m/>
    <m/>
    <m/>
    <m/>
    <m/>
    <s v="No aplica"/>
    <s v="No aplica"/>
    <s v="No aplica"/>
    <s v="No aplica"/>
    <s v="No aplica"/>
    <s v="No aplica"/>
    <s v="No aplica"/>
    <s v="No aplica"/>
    <s v="No aplica"/>
    <s v="No aplica"/>
    <s v="No se registró"/>
    <s v="No se registró"/>
    <n v="1"/>
    <s v="OCI-MEM22-0247"/>
    <d v="2023-10-25T00:00:00"/>
    <s v="No"/>
    <s v="No"/>
    <s v="No aplica"/>
    <x v="3"/>
    <s v="Andrés Castillo_x000a_Francisco Javier Romero Quintero"/>
    <s v="Profesional G5_x000a_Contratista"/>
    <s v="Se realizó la actualización de la inciativa No. 3 en el apartado de &quot;Hoja de ruta iniciativas&quot; del PETI versión No. 2, sin embargo, la descripción de la actividad es establecer alianzas estratégicas con otras entidades para la formulación, diseño e implementación de proyectos de alto impacto, lo que no es coherente con el indicador formulado ya que sus variables mide el cumplimiento de sesiones solicitadas, no la suscripción de alianzas planificadas  para dar cumplimiento a la iniciativa.  Las sesiones son un medio, no un producto que permita medir el avance o cumplimiento de una actividad."/>
    <s v="Priorizar el cumplimiento delassiete(7) acciones evaluadas como “Vencida / Incumplida”"/>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2"/>
    <s v="OB2. Por debilidad en la ejecución de las iniciativas 1, 2 y 3 del dominio de Estrategia y Gobierno de TI y la no ejecución a cabalidad de la iniciativa 4 “Implementación de Plataforma de Virtualización” del dominio de Infraestructura Tecnológica, según lo definido en el numeral 12. “Portafolio de iniciativas, proyectos y mapa de ruta” del Plan Estratégico de Tecnologías de la Información - PETI, código GT-DR-001, versión 1 con fecha de vigencia del 18/03/2022."/>
    <s v="5 Por qué"/>
    <s v=" - Desconocimiento de las acciones plasmadas en el Plan estratégico de TI._x000a_  - Falta de aprobación del PETI por parte de las altas directivas."/>
    <s v="Para la vigencia 2022 el PETI &quot;GT-DR-001 Plan Estratégico de Tecnologías de Información&quot; se publicó en el mes de marzo de 2022 posterior al primer comité institucional de gestión y desempeño de la Entidad, no obstante, se presentó en el CIGD de julio de 2022."/>
    <n v="7"/>
    <s v="Acción Correctiva"/>
    <s v="Presentar el PETI en el Comité Institucional e Gestión y Desempeño."/>
    <s v="Acta del comité institucional de Gestión y Desempeño"/>
    <s v="Aprobación del PETI por el comité institucional de Gestión y Desempeño"/>
    <n v="1"/>
    <d v="2023-01-10T00:00:00"/>
    <d v="2023-01-31T00:00:00"/>
    <s v="Líder de gobierno digital - OTI"/>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observó Plan Estratégico de Técnologias de Información GT-DR-001 código versión 02 con fecha de aprobación 31/01/2023, revisado en la sesión 002 del Comite Institucional de Gestión y Desempeño de fecha 27/01/2023."/>
    <s v="Ninguna"/>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2"/>
    <s v="OB2. Por debilidad en la ejecución de las iniciativas 1, 2 y 3 del dominio de Estrategia y Gobierno de TI y la no ejecución a cabalidad de la iniciativa 4 “Implementación de Plataforma de Virtualización” del dominio de Infraestructura Tecnológica, según lo definido en el numeral 12. “Portafolio de iniciativas, proyectos y mapa de ruta” del Plan Estratégico de Tecnologías de la Información - PETI, código GT-DR-001, versión 1 con fecha de vigencia del 18/03/2022."/>
    <s v="5 Por qué"/>
    <s v=" - Inconsistencia de la información contenida en el procedimiento GT-PR-002"/>
    <s v="Por un error de digitación con relación a lo contenido en el diagrama de flujo (Bizagi) y lo relacionado en el desarrollo del procedimiento."/>
    <n v="8"/>
    <s v="Acción Correctiva"/>
    <s v="Actualizar el Procedimiento de atención de incidentes y requerimientos tecnológicos GT-PR-002"/>
    <s v="GT-PR-002 Procedimiento de atención de incidentes y requerimientos "/>
    <s v="Procedimiento de atención de incidentes y requerimientos actualizado y publicado en SIG"/>
    <n v="1"/>
    <d v="2023-02-01T00:00:00"/>
    <d v="2023-02-28T00:00:00"/>
    <s v="Profesional de infraesstructura tecnológica - OTI"/>
    <s v="-"/>
    <s v="-"/>
    <s v="-"/>
    <e v="#REF!"/>
    <e v="#REF!"/>
    <m/>
    <m/>
    <m/>
    <m/>
    <m/>
    <s v="No aplica"/>
    <s v="No aplica"/>
    <s v="No aplica"/>
    <s v="No aplica"/>
    <s v="No aplica"/>
    <s v="No aplica"/>
    <s v="No aplica"/>
    <s v="No aplica"/>
    <s v="No aplica"/>
    <s v="No aplica"/>
    <s v="No se registró"/>
    <s v="No se registró"/>
    <n v="1"/>
    <s v="OCI-MEM22-0247"/>
    <d v="2023-10-25T00:00:00"/>
    <s v="No"/>
    <s v="No"/>
    <s v="No aplica"/>
    <x v="3"/>
    <s v="Andrés Castillo_x000a_Francisco Javier Romero Quintero"/>
    <s v="Profesional G5_x000a_Contratista"/>
    <s v="A la fecha del presente seguimiento no se evidenció el procedimiento de atención de incidentes y requerimientos tecnológicos GT-PR-002 actualizado, aprobado y publicado en AZDigital. Se califica esta acción como  Vencida / Incumplida."/>
    <s v="Priorizar el cumplimiento delassiete(7) acciones evaluadas como “Vencida / Incumplida”"/>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2"/>
    <s v="OB2. Por debilidad en la ejecución de las iniciativas 1, 2 y 3 del dominio de Estrategia y Gobierno de TI y la no ejecución a cabalidad de la iniciativa 4 “Implementación de Plataforma de Virtualización” del dominio de Infraestructura Tecnológica, según lo definido en el numeral 12. “Portafolio de iniciativas, proyectos y mapa de ruta” del Plan Estratégico de Tecnologías de la Información - PETI, código GT-DR-001, versión 1 con fecha de vigencia del 18/03/2022."/>
    <s v="5 Por qué"/>
    <s v=" - La solución de virtualización implicaba componentes tecnológicos que estaban fuera del alcance económico de la Entidad_x000a_ "/>
    <s v="El dimensionamiento y escalabilidad en las aplicaciones de la EMB eran menores a las soluciones del mercado, lo que ocasionaba altos costos para iniciar la virtualización y no se contaba con los recursos necesarios para el desarrollo de esta iniciativa."/>
    <n v="9"/>
    <s v="Acción Correctiva"/>
    <s v="Rediseñar la iniciativa 4 “Implementación de Plataforma de Virtualización” del dominio de Infraestructura de TI."/>
    <s v="GT-DR-001 Plan Estratégico de Tecnologías de Información"/>
    <s v="PETI actualizado y publicado en SIG"/>
    <n v="1"/>
    <d v="2023-01-10T00:00:00"/>
    <d v="2023-01-31T00:00:00"/>
    <s v="Líder de infraestructura tecnológica - OTI"/>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Acción cumplida: Se observó Plan Estratégico de Técnologias de Información GT-DR-001 código versión 02 con fecha de aprobación 31/'01/2023, donde se excluye del dominio de Infraestructura Tecnológica la iniciativa 4 “Implementación de Plataforma de Virtualización” por no ejecución. No obstante se recomienda para futuras formulaciones del PETI considerar los recursos economicos para la totalidad de las inciativas."/>
    <s v="Ninguna"/>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3"/>
    <s v="OB3. Por la no conformación y organización del expediente en medio electrónico según la Tabla de Retención Documental - TRD vigente por parte de la OTI."/>
    <s v="5 Por qué"/>
    <s v=" - Deficiente acceso a la información._x000a_- Almacenar documentos en la nube sin control._x000a_- Perdida de tiempo en búsqueda de documentos."/>
    <s v="Porque la TRD vigente no se adapta al proceso actual de Gestión Tecnológica."/>
    <n v="10"/>
    <s v="Acción Correctiva"/>
    <s v="Conformar y organizar los expedientes electrónicos según la Tabla de Retención Documental definido para OTI."/>
    <s v="Expedientes electrónicos organizados de acuerdo con TRD para OTI"/>
    <s v=" (Total de expedientes digitales conformados y organizados por serie, subserie y tipo_x000a_documental / total de documentos digitales de la OTI a conformar y organizar según la TRD_x000a_vigente aplicable) * 100"/>
    <n v="1"/>
    <d v="2023-04-01T00:00:00"/>
    <d v="2023-12-31T00:00:00"/>
    <s v="Jefe Oficina de Tecnologías y Sistemas de Información"/>
    <s v="-"/>
    <s v="-"/>
    <s v="-"/>
    <e v="#REF!"/>
    <e v="#REF!"/>
    <m/>
    <m/>
    <m/>
    <m/>
    <m/>
    <s v="No aplica"/>
    <s v="No aplica"/>
    <s v="No aplica"/>
    <s v="No aplica"/>
    <s v="No aplica"/>
    <s v="No aplica"/>
    <s v="No aplica"/>
    <s v="No aplica"/>
    <s v="No aplica"/>
    <s v="No aplica"/>
    <s v="No se registró"/>
    <s v="No se registró"/>
    <n v="1"/>
    <s v="OCI-MEM22-0247"/>
    <d v="2023-10-25T00:00:00"/>
    <s v="Pendiente por verificar"/>
    <s v="Pendiente por verificar"/>
    <s v="Pendiente por verificar"/>
    <x v="4"/>
    <s v="Andrés Castillo_x000a_Francisco Javier Romero Quintero"/>
    <s v="Profesional G5_x000a_Contratista"/>
    <m/>
    <m/>
  </r>
  <r>
    <x v="39"/>
    <d v="2023-01-26T00:00:00"/>
    <s v="OTI-MEM23-0002"/>
    <s v="Informes finales de auditoría o seguimiento."/>
    <s v="Informe final de auditoría al proceso de Gestión Tecnológica"/>
    <s v="Tercera línea de defensa – Oficina de Control Interno."/>
    <s v="Oficina de Control Interno"/>
    <d v="2022-12-19T00:00:00"/>
    <s v="Gestión Tecnológica"/>
    <s v="Juan Carlos Jiménez Aristizábal"/>
    <s v="Oficina de Tecnologías y Sistemas de Información"/>
    <n v="4"/>
    <s v="OB4. Por la desactualización del inventario de activos de información, insumo para la identificación de los riesgos de seguridad de la información."/>
    <s v="5 Por qué"/>
    <s v=" - No identificación de riesgos asociados a los activos de información._x000a_- Indebido tratamiento de la información de la Entidad."/>
    <s v="Porque no se cuenta con un profesional que tenga conocimiento de activos de información tecnológicos y documentales físicos y digitales."/>
    <n v="11"/>
    <s v="Acción Correctiva"/>
    <s v="Levantar y actualizar los activos de información de la EMB"/>
    <s v="Matriz de activos de información de la EMB"/>
    <s v="Matriz de activos de información actualizada y publicada"/>
    <n v="1"/>
    <d v="2023-07-01T00:00:00"/>
    <d v="2024-06-30T00:00:00"/>
    <s v="Líder de gestión documental - GAA_x000a__x000a_Oficial de seguridad digital - OTI_x000a_"/>
    <s v="-"/>
    <s v="-"/>
    <s v="-"/>
    <e v="#REF!"/>
    <e v="#REF!"/>
    <m/>
    <m/>
    <m/>
    <m/>
    <m/>
    <s v="No aplica"/>
    <s v="No aplica"/>
    <s v="No aplica"/>
    <s v="No aplica"/>
    <s v="No aplica"/>
    <s v="No aplica"/>
    <s v="No aplica"/>
    <s v="No aplica"/>
    <s v="No aplica"/>
    <s v="No aplica"/>
    <s v="No se registró"/>
    <s v="No se registró"/>
    <n v="1"/>
    <s v="OCI-MEM22-0247"/>
    <d v="2023-10-25T00:00:00"/>
    <s v="Pendiente por verificar"/>
    <s v="Pendiente por verificar"/>
    <s v="Pendiente por verificar"/>
    <x v="4"/>
    <s v="Andrés Castillo_x000a_Francisco Javier Romero Quintero"/>
    <s v="Profesional G5_x000a_Contratista"/>
    <m/>
    <m/>
  </r>
  <r>
    <x v="40"/>
    <d v="2023-03-22T00:00:00"/>
    <s v="GE-MEM23-0044"/>
    <s v="Informes finales de auditoría o seguimiento."/>
    <s v="Informe Final de Auditoría al proceso de Gestión Integral de Proyectos Férreos"/>
    <s v="Tercera línea de defensa – Oficina de Control Interno."/>
    <s v="Oficina de Control Interno"/>
    <d v="2022-12-23T00:00:00"/>
    <s v="Gestión Integral de Proyectos Férreos"/>
    <s v="Jorge Mario Tobón"/>
    <s v="Gerencia Ejecutiva PLMB"/>
    <n v="1"/>
    <s v="OB 1: Por incumplimiento del procedimiento para la construcción, registro y análisis de indicadores de gestión código RI-PR-001, en la formulación y análisis de los indicadores de Gestión del Proceso Gestión Integral de Proyectos Férreos."/>
    <s v="5 Por qué"/>
    <s v="Debilidades en la medición de los indicadores del Plan de Acción. "/>
    <s v="Porque no se adelantaron las mesas de trabajo necesarias con el área encargada para el desarrollo de la formualión de los indicadores del Plan de Acción. "/>
    <n v="1"/>
    <s v="Acción Correctiva"/>
    <s v="Realizar una mesa de trabajo con la Oficina Asesora de Planeación para revisar el proceso de formulación de los indicadores de gestión y determinar los ajustes  que se deban implementar para la formulación  del Plan de Acción Institucional Integrado año 2023."/>
    <s v="Mesa de trabajo realizada"/>
    <s v="No. mesas  de trabajo realizas / No. Total de mesas programadas (1) *100%"/>
    <n v="100"/>
    <d v="2023-01-24T00:00:00"/>
    <d v="2023-03-31T00:00:00"/>
    <s v="Subgerencia de Gestión de Proyecto "/>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aportaron como evidencias los siguientes documentos:_x000a_1. Presentación de la capacitación realizada por la OAP para la formulación de indicadores de gestión en el PAII._x000a_2. Pantallazo reunión formulación y seguimiento indicadores de gestión._x000a_3. Registro de asistencia de dos servidores  de la Subgerencia de Gestión de Proyecto y una de la Subgerencia TAR. _x000a__x000a_Se recomienda para futuras mesas de trabajo el diligenciamiento de actas o ayudas de memoria con el fin de tener evidencias  sobre los temas tratados, ajustes realizados por el proceso y las conclusiones como resultado de estas asesorías."/>
    <s v="Ninguna"/>
  </r>
  <r>
    <x v="40"/>
    <d v="2023-03-22T00:00:00"/>
    <s v="GE-MEM23-0044"/>
    <s v="Informes finales de auditoría o seguimiento."/>
    <s v="Informe Final de Auditoría al proceso de Gestión Integral de Proyectos Férreos"/>
    <s v="Tercera línea de defensa – Oficina de Control Interno."/>
    <s v="Oficina de Control Interno"/>
    <d v="2022-12-23T00:00:00"/>
    <s v="Gestión Integral de Proyectos Férreos"/>
    <s v="Jorge Mario Tobón"/>
    <s v="Gerencia Ejecutiva PLMB"/>
    <n v="2"/>
    <s v="OB2 Por incumplimiento en la Cláusula Séptima del Acuerdo Específico No. 2 “Presentar informes mensuales elaborados por el contratista y avalados por la interventoría sobre la ejecución de las obras objeto del Acuerdo.”, del Acuerdo Marco No. 037 de 2017, suscrito con la Empresa de Acueducto y Alcantarillado._x0009__x0009__x0009_"/>
    <s v="5 Por qué"/>
    <s v="Incumplimientos a los tiempos establecidos en el Acuerdo Especifico."/>
    <s v="Por qué el IDU requiere la aprobación de la interventoría, para radicar el informe a la EMB. "/>
    <n v="1"/>
    <s v="Acción correctiva "/>
    <s v="Realizar una solicitud escrita mensual al IDU, informando el estado de los productos del acuerdo y realizando el seguimiento de los que están por vencer."/>
    <s v="Oficio enviado al IDU"/>
    <s v="Oficios enviados al IDU  / # de meses  ejecucion del Acuerdo "/>
    <s v="1 oficio / mes"/>
    <d v="2023-02-01T00:00:00"/>
    <d v="2023-06-30T00:00:00"/>
    <s v="Luis Camilo Pardo, Profesional Subgerencia TAR"/>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observó que la EMB realizó mensualmnete solicitudes escritas al IDU, informando el estado de los productos del acuerdo y realizando el seguimiento de los que están por vencer. (se verificaron oficios externos con radicados numeros EXTS23-0000375 de enero, EXTS23-0000651, EXTS23-0000704 y EXTS23-0000852 de febrero, EXTS23-0001295 y EXTS23-0001550 de marzo, EXTS23-0001656, EXTS23-0001678 y EXTS23-0001766 de abril, EXTS23-0002125 de mayo, EXTS23-0002614 de junio y EXTS23-0003104 julio de 2023."/>
    <s v="Ninguna"/>
  </r>
  <r>
    <x v="40"/>
    <d v="2023-03-22T00:00:00"/>
    <s v="GE-MEM23-0044"/>
    <s v="Informes finales de auditoría o seguimiento."/>
    <s v="Informe Final de Auditoría al proceso de Gestión Integral de Proyectos Férreos"/>
    <s v="Tercera línea de defensa – Oficina de Control Interno."/>
    <s v="Oficina de Control Interno"/>
    <d v="2022-12-23T00:00:00"/>
    <s v="Gestión Integral de Proyectos Férreos"/>
    <s v="Jorge Mario Tobón"/>
    <s v="Gerencia Ejecutiva PLMB"/>
    <n v="3"/>
    <s v="OB 3 Por incumplimiento en los términos establecidos en el artículo 60 del Decreto 662 de 2018 para consignar los rendimientos financieros y debilidades en la supervisión de los Acuerdos Específicos No 01 y No 02 del Acuerdo Marco No 037 de 2017 con Empresa de Acueducto y Alcantarillado de Bogotá."/>
    <s v="5 Por qué"/>
    <s v="Incumplimientos a los tiempos establecidos en el artículo 60 del Decreto 662 de 2018."/>
    <s v="Por demoras internas de las áreas financieras por parte de EAAB y IDU."/>
    <n v="1"/>
    <s v="Acción correctiva "/>
    <s v="Realizar solicitud a la EAAB y el IDU, de las evidencias que den cuenta del cumplimiento de los términos establecidos en el artículo 60 del Decreto 662 de 2018, respecto de consignar los rendimientos financieros, conforme lo establece el Acuerdo Específico No. 1. y No. 2._x000a_"/>
    <s v="Oficio enviado al IDU y al EAAB"/>
    <s v="Oficios enviados al IDU y la a EAAB   / # de meses  ejecucion del Acuerdo "/>
    <s v="2 oficio / mes (1IDU) (1EAAB)"/>
    <d v="2023-02-01T00:00:00"/>
    <d v="2023-12-31T00:00:00"/>
    <s v="Luis Camilo Pardo, Profesional Subgerencia TAR"/>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0"/>
    <d v="2023-03-22T00:00:00"/>
    <s v="GE-MEM23-0044"/>
    <s v="Informes finales de auditoría o seguimiento."/>
    <s v="Informe Final de Auditoría al proceso de Gestión Integral de Proyectos Férreos"/>
    <s v="Tercera línea de defensa – Oficina de Control Interno."/>
    <s v="Oficina de Control Interno"/>
    <d v="2022-12-23T00:00:00"/>
    <s v="Gestión Integral de Proyectos Férreos"/>
    <s v="Jorge Mario Tobón"/>
    <s v="Gerencia Ejecutiva PLMB"/>
    <n v="4"/>
    <s v="OB 4-1 “Por incumplimiento en los términos de publicación de la información contractual en la plataforma SECOP I de conformidad con de artículo 2.2.1.1.1.7.1 del Decreto 1082 de 2015 que dice: “Publicidad en el SECOP. La Entidad estatal está obligada a publicar en el SECOP los Documentos del Proceso y los actos administrativos del Proceso de Contratación, dentro de los tres (3) días siguientes a su expedición. La oferta que debe ser publicada es la del adjudicatario del Proceso de Contratación. Los documentos de las operaciones que se realicen en bolsa de productos no tienen que ser publicados en el SECOP."/>
    <s v="5 Por qué"/>
    <s v="Incumplimiento en los tiempos establecidos para la publicacion en SECOP 1"/>
    <s v="No existe un control entre las subgerencias que permita la validación de los tiempos de publicacion una vez se radican por memorando las solicitudes desde la Subgerencia TAR a la Subgerencia  de Asesoría Jurídica y Gestión Contractual - SAJGC"/>
    <n v="1"/>
    <s v="Acción correctiva "/>
    <s v="Solicitar mensualmente a  la Subgerencia  de Asesoría Jurídica y Gestión Contractual - SAJGC la validacion respectiva de las fechas en las que se publicaron los documentos remitidos por la Subgerencia TAR vs. la fecha de radicacion de la solicitud, para validar que las publicaciones se hagn dentro de los 3 dìas posteriores a la radicacion "/>
    <s v="Solicitud por correo formal del reporte de publicaciones realizadas en el mes"/>
    <s v="Numero de solicitudes enviadas en el mes / solicitudes programadas  por mes * 100%"/>
    <n v="1"/>
    <d v="2023-04-01T00:00:00"/>
    <d v="2023-12-31T00:00:00"/>
    <s v="Luis Camilo Pardo, Yurany Andrea Benitez, leonel Vergar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0"/>
    <d v="2023-03-22T00:00:00"/>
    <s v="GE-MEM23-0044"/>
    <s v="Informes finales de auditoría o seguimiento."/>
    <s v="Informe Final de Auditoría al proceso de Gestión Integral de Proyectos Férreos"/>
    <s v="Tercera línea de defensa – Oficina de Control Interno."/>
    <s v="Oficina de Control Interno"/>
    <d v="2022-12-23T00:00:00"/>
    <s v="Gestión Integral de Proyectos Férreos"/>
    <s v="Jorge Mario Tobón"/>
    <s v="Gerencia Ejecutiva PLMB"/>
    <n v="4"/>
    <s v="OB 4-2: Incumplimiento en la publicación de los documentos de ejecución del contrato de_x000a_interventoría 148 de 2020 de conformidad con lo establecido en la cláusula 5 literal c numeral_x000a_ii."/>
    <s v="5 Por qué"/>
    <s v="Incumplimiento de lo establecido en la clausula 5, literal C, romanito ii del Contrato 148 de 2020."/>
    <s v="Porque dentro de los informes mensuales aprobados y publicados en la plataforma transaccional SECOP I, se incluyen los informes trimestrales  y semestrales dependiendo del corte sin identificar cada uno de ellos de manera independiente."/>
    <n v="2"/>
    <s v="Acción Correctiva"/>
    <s v="Solicitar a través de memorando dirigido a la Subgerencia de Asesoría Jurídica y Gestión Constractual, la publicación en la plataforma transaccional SECOP I, de los informes de supervisión al contrato 148 de 2020 informando si se trata de los informes mensuales, trimestrales y semestrales. "/>
    <s v="Solicutudes de publicación en SECOP I."/>
    <s v="No. de informes con solicitudes de publicación / No. total de informes de supervisión * 100%"/>
    <n v="100"/>
    <d v="2023-01-24T00:00:00"/>
    <d v="2023-12-31T00:00:00"/>
    <s v="Subgerencia de Gestión de Proyecto "/>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0"/>
    <d v="2023-03-22T00:00:00"/>
    <s v="GE-MEM23-0044"/>
    <s v="Informes finales de auditoría o seguimiento."/>
    <s v="Informe Final de Auditoría al proceso de Gestión Integral de Proyectos Férreos"/>
    <s v="Tercera línea de defensa – Oficina de Control Interno."/>
    <s v="Oficina de Control Interno"/>
    <d v="2022-12-23T00:00:00"/>
    <s v="Gestión Integral de Proyectos Férreos"/>
    <s v="Jorge Mario Tobón"/>
    <s v="Gerencia Ejecutiva PLMB"/>
    <n v="5"/>
    <s v="OB5 Por incumplimiento de los términos para la radicación de los informes de legalización de los recursos transferidos por la EMB, de acuerdo con los establecido en el parágrafo tercero de la cláusula sexta del otro sí No 3 del Acuerdo Marco No 037 de 2017 que dice &quot;Los recursos transferidos por la EMB S A para la ejecución de los Acuerdos Específicos serán legalizados con base en los informes trimestrales (corte a marzo, junio, septiembre y diciembre), presentados por el ACUEDUCTO DE BOGOTÁ y/o elIDU dentro de los treinta 30 días siguientes a la fecha de corte acompañados de las actas de entrega y recibo parcial y final de las obras o el documento correspondiente al Sistema de Calidad de cada entidad y el acta de liquidación de los contratos, las que apliquen en cada corte”"/>
    <s v="5 Por qué"/>
    <s v="Incumplimiento a los tiempos establecidos para la entrega de informe de legalización en el Acuerdo Especifico 1 y 2."/>
    <s v="Por qué el EAAB requiere la aprobación de la interventoría, para radicar el informe a la EMB."/>
    <n v="1"/>
    <s v="Acción correctiva "/>
    <s v="Realizar solicitud de entrega del informe de legalización de recursos a la EAAB, antes del vencimiento del término de la entrega de este."/>
    <s v="Oficio enviado al  EAAB"/>
    <s v="Oficios enviados al IDU y EAAB  / Oficios programados para envío al IDU y EAAB * 100%"/>
    <n v="1"/>
    <d v="2023-02-01T00:00:00"/>
    <d v="2023-12-31T00:00:00"/>
    <s v="Luis Camilo Pardo, Profesional Subgerencia TAR"/>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0"/>
    <d v="2023-03-22T00:00:00"/>
    <s v="GE-MEM23-0044"/>
    <s v="Informes finales de auditoría o seguimiento."/>
    <s v="Informe Final de Auditoría al proceso de Gestión Integral de Proyectos Férreos"/>
    <s v="Tercera línea de defensa – Oficina de Control Interno."/>
    <s v="Oficina de Control Interno"/>
    <d v="2022-12-23T00:00:00"/>
    <s v="Gestión Integral de Proyectos Férreos"/>
    <s v="Jorge Mario Tobón"/>
    <s v="Gerencia Ejecutiva PLMB"/>
    <n v="6"/>
    <s v="OB6 Por diferencias entre lo facturado y el acta de interventoría del informe de legalización de recursos del primer trimestre de 2022 del Acuerdo Específico No 1 del Acuerdo Marco No 037 de 2017 con Empresa de Acueducto y Alcantarillado de Bogotá"/>
    <s v="5 Por qué"/>
    <s v="Posible riesgo de pérdidas económicas."/>
    <s v="Por qué existen falencias de puntos de control en la producción de los informes radicados a la EMB por la EAAB."/>
    <n v="1"/>
    <s v="Acción correctiva "/>
    <s v="Generar herramienta que permita la validacion de los valores reportados y facturados por la EAAB en la legalizacion de los recursos e implementarla en la revision de informes"/>
    <s v="Herramienta de seguimiento"/>
    <s v="1 herramienta de seguimiento"/>
    <n v="1"/>
    <d v="2023-02-01T00:00:00"/>
    <d v="2023-12-31T00:00:00"/>
    <s v="Luis Camilo Pardo, Profesional Subgerencia TAR"/>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0"/>
    <d v="2023-03-22T00:00:00"/>
    <s v="GE-MEM23-0044"/>
    <s v="Informes finales de auditoría o seguimiento."/>
    <s v="Informe Final de Auditoría al proceso de Gestión Integral de Proyectos Férreos"/>
    <s v="Tercera línea de defensa – Oficina de Control Interno."/>
    <s v="Oficina de Control Interno"/>
    <d v="2022-12-23T00:00:00"/>
    <s v="Gestión Integral de Proyectos Férreos"/>
    <s v="Jorge Mario Tobón"/>
    <s v="Gerencia Ejecutiva PLMB"/>
    <n v="6"/>
    <s v="OB6 Por diferencias entre lo facturado y el acta de interventoría del informe de legalización de recursos del primer trimestre de 2022 del Acuerdo Específico No 1 del Acuerdo Marco No 037 de 2017 con Empresa de Acueducto y Alcantarillado de Bogotá"/>
    <s v="5 Por qué"/>
    <s v="Posible riesgo de pérdidas económicas."/>
    <s v="Por qué existen falencias de puntos de control en la producción de los informes radicados a la EMB por la EAAB."/>
    <n v="2"/>
    <s v="Acción correctiva "/>
    <s v="Solicitar al EAAB la radicación a la EMB de las evidencias que den cuenta de la subsanación de la situación evidenciada."/>
    <s v="Documento soporte subsanación por EAAB."/>
    <s v="Documento enviado de solicitud a la EAAB de subsanacion  / oficio  de solicitud programado envío * 100%"/>
    <n v="1"/>
    <d v="2023-02-01T00:00:00"/>
    <d v="2023-12-31T00:00:00"/>
    <s v="Luis Camilo Pardo, Profesional Subgerencia TAR"/>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0"/>
    <d v="2023-03-22T00:00:00"/>
    <s v="GE-MEM23-0044"/>
    <s v="Informes finales de auditoría o seguimiento."/>
    <s v="Informe Final de Auditoría al proceso de Gestión Integral de Proyectos Férreos"/>
    <s v="Tercera línea de defensa – Oficina de Control Interno."/>
    <s v="Oficina de Control Interno"/>
    <d v="2022-12-23T00:00:00"/>
    <s v="Gestión Integral de Proyectos Férreos"/>
    <s v="Jorge Mario Tobón"/>
    <s v="Gerencia Ejecutiva PLMB"/>
    <n v="7"/>
    <s v="OB 7: Por incumplimiento en los términos de entrega y revisión de los informes de Interventoría_x000a_mensuales, trimestrales y semestrales del contrato 148 de 2020, de conformidad con el_x000a_numeral 2 del apéndice B."/>
    <s v="5 Por qué"/>
    <s v="Riesgo de inoportunidad en la toma de decisiones derivadas de los resultados de los informes de interventoría."/>
    <s v="Porque no se cuenta con un Instrumento de control y seguimiento de los plazos para la entrega y revisión de los informes de interventoría."/>
    <n v="1"/>
    <s v="Acción Correctiva"/>
    <s v="Elaborar un instrumento interno para optimizar el seguimiento y control de los plazos para la entrega y revisión de los informes de interventoría de acuerdo con lo establecido contractualmente. "/>
    <s v="Instrumento interno para  el seguimiento y control de los plazos para la entrega y revisión de los informes de interventoría."/>
    <s v="Un instrumento "/>
    <n v="1"/>
    <d v="2023-01-24T00:00:00"/>
    <d v="2023-12-31T00:00:00"/>
    <s v="Subgerencia de Gestión de Proyecto "/>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1"/>
    <d v="2023-02-21T00:00:00"/>
    <s v="GCC-MEM23-0026"/>
    <s v="Informes de evaluaciones, seguimientos, alertas y recomendaciones."/>
    <s v="Informe de seguimiento a la atención de quejas, sugerencias, reclamos y Denuncias –PQRSD, Segundo Semestre de 2022"/>
    <s v="Tercera línea de defensa – Oficina de Control Interno."/>
    <s v="Oficina de Control Interno "/>
    <d v="2023-02-06T00:00:00"/>
    <s v="Atención al Ciudadano"/>
    <s v="Xiomara Torrado Bonilla"/>
    <s v="Gerencia de Comunicaciones, Ciudadanía y Cultura Metro"/>
    <n v="1"/>
    <s v="Observación OB. Extemporaneidad en los términos de repuesta la PQRSD de conformidad con lo establecido en el Artículo 14 y 21 de la Ley 1755 de 2015:_x000a__x000a_Se evidenció que una (1) petición de las veintiocho (28) de la muestra presentó incumplimiento en el término de respuesta."/>
    <s v="5 Por qué"/>
    <s v="Incumplimiento lo establecido en el numeral 1 del artículo 14 de La ley 1755 de 2015._x000a_Expone a la Empresa a afrontar otras medidas de carácter legal que puedan emprender los peticionarios en virtud de la extemporaneidad evidenciada, por ejemplo, acciones de tutela."/>
    <s v="Porque el diligenciamiento de la matriz de seguimiento de PQRSD se hace de manera manual y se digitó mal la tipología de la solicitud, lo que generó menos días para la respuesta"/>
    <n v="1"/>
    <s v="Acción Correctiva"/>
    <s v="Realizar una (1) capacitación mensual al interior del equipo de atención a la ciudadanía de la GCC sobre el adecuado diligenciamiento de la matriz de seguimiento de PQRSD."/>
    <s v="4 Capacitaciones"/>
    <s v="# de capacitaciones realizadas  / número de capacitaciones programadas*100%"/>
    <n v="1"/>
    <d v="2023-03-01T00:00:00"/>
    <d v="2023-06-30T00:00:00"/>
    <s v="Profesionales del área PQRSD de GCC "/>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observó el desarrollo de las cuatro (4) capacitaciones internas programadas con el  equipo de PQRSD de la EMB, con el fin de fortalecer las competencias y el adecuado diligenciamiento de la matriz de seguimiento de PQRSD ciudadanas por el equipo de trabajo.  Cumplida."/>
    <s v="Ninguna"/>
  </r>
  <r>
    <x v="41"/>
    <d v="2023-02-21T00:00:00"/>
    <s v="GCC-MEM23-0027"/>
    <s v="Informes de evaluaciones, seguimientos, alertas y recomendaciones."/>
    <s v="Informe de seguimiento a la atención de quejas, sugerencias, reclamos y Denuncias –PQRSD, Segundo Semestre de 2022"/>
    <s v="Tercera línea de defensa – Oficina de Control Interno."/>
    <s v="Oficina de Control Interno "/>
    <d v="2023-02-06T00:00:00"/>
    <s v="Atención al Ciudadano"/>
    <s v="Xiomara Torrado Bonilla"/>
    <s v="Gerencia de Comunicaciones, Ciudadanía y Cultura Metro"/>
    <n v="2"/>
    <s v="Observación OB. Extemporaneidad en los términos de repuesta la PQRSD de conformidad con lo establecido en el Artículo 14 y 21 de la Ley 1755 de 2015:_x000a__x000a_Se evidenció que una (1) petición de las veintiocho (28) de la muestra presentó incumplimiento en el término de respuesta."/>
    <s v="5 Por qué"/>
    <s v="Incumplimiento lo establecido en el numeral 1 del artículo 14 de La ley 1755 de 2015._x000a_Expone a la Empresa a afrontar otras medidas de carácter legal que puedan emprender los peticionarios en virtud de la extemporaneidad evidenciada, por ejemplo, acciones de tutela."/>
    <s v="Porque el diligenciamiento de la matriz de seguimiento de PQRSD se hace de manera manual y se digitó mal la tipología de la solicitud, lo que generó menos días para la respuesta"/>
    <n v="2"/>
    <s v="Acción Correctiva"/>
    <s v="Asistir a las dos (2) capacitaciones programadas por la  Dirección Distrital de Calidad del Servicio asociadas a la generación de los reportes del Sistema de Gestión de Peticiones Bogotá Te Escucha."/>
    <s v="2 Capacitaciones"/>
    <s v="# de capacitaciones realizadas  / número de capacitaciones programadas*100%"/>
    <n v="1"/>
    <d v="2023-03-01T00:00:00"/>
    <d v="2023-06-30T00:00:00"/>
    <s v="Profesionales del área PQRSD de GCC "/>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observaron cuatro (04) regisros de asistencia a capacitación realizadas por la  Dirección Distrital de Calidad del Servicio los días 09 de marzo (04), 20 de abril (02), 24 de mayo (03) y 08 de junio de 2023 (03), para el uso y manejo funcional del Sistema Distrital para la Gestión de Peticiones Ciudadanas – Bogotá te escucha."/>
    <s v="Ninguna"/>
  </r>
  <r>
    <x v="41"/>
    <d v="2023-02-21T00:00:00"/>
    <s v="GCC-MEM23-0028"/>
    <s v="Informes de evaluaciones, seguimientos, alertas y recomendaciones."/>
    <s v="Informe de seguimiento a la atención de quejas, sugerencias, reclamos y Denuncias –PQRSD, Segundo Semestre de 2022"/>
    <s v="Tercera línea de defensa – Oficina de Control Interno."/>
    <s v="Oficina de Control Interno "/>
    <d v="2023-02-06T00:00:00"/>
    <s v="Atención al Ciudadano"/>
    <s v="Xiomara Torrado Bonilla"/>
    <s v="Gerencia de Comunicaciones, Ciudadanía y Cultura Metro"/>
    <n v="3"/>
    <s v="Observación OB. Extemporaneidad en los términos de repuesta la PQRSD de conformidad con lo establecido en el Artículo 14 y 21 de la Ley 1755 de 2015:_x000a__x000a_Se evidenció que una (1) petición de las veintiocho (28) de la muestra presentó incumplimiento en el término de respuesta."/>
    <s v="5 Por qué"/>
    <s v="Incumplimiento lo establecido en el numeral 1 del artículo 14 de La ley 1755 de 2015._x000a_Expone a la Empresa a afrontar otras medidas de carácter legal que puedan emprender los peticionarios en virtud de la extemporaneidad evidenciada, por ejemplo, acciones de tutela."/>
    <s v="Porque el diligenciamiento de la matriz de seguimiento de PQRSD se hace de manera manual y se digitó mal la tipología de la solicitud, lo que generó menos días para la respuesta"/>
    <n v="3"/>
    <s v="Acción Correctiva"/>
    <s v="Crear el instructivo del adecuado diligenciamiento de la matriz de seguimiento de PQRSD ciudadanas, incluyendo como controles:_x000a__x000a_-Realizar un comparativo semanal entre la matriz de seguimiento interna y el reporte del Sistema de Gestión de Peticiones Bogotá Te Escucha para verificar que las tipologías asignadas a las PQRSD sean correctas_x000a_-Incluir en el reporte de alertas semanales que se comparte a las distintas dependencias de la EMB, el reporte generado directamente por el Sistema de Gestión de Peticiones Bogotá Te Escucha, en el que se incluye la fecha de vencimiento de ley de la petición. "/>
    <s v="Instructivo"/>
    <s v="Instructivo creado "/>
    <n v="1"/>
    <d v="2023-04-03T00:00:00"/>
    <d v="2023-08-31T00:00:00"/>
    <s v="Profesionales del área PQRSD de GCC "/>
    <s v="-"/>
    <s v="-"/>
    <s v="-"/>
    <e v="#REF!"/>
    <e v="#REF!"/>
    <m/>
    <m/>
    <m/>
    <m/>
    <m/>
    <s v="No aplica"/>
    <s v="No aplica"/>
    <s v="No aplica"/>
    <s v="No aplica"/>
    <s v="No aplica"/>
    <s v="No aplica"/>
    <s v="No aplica"/>
    <s v="No aplica"/>
    <s v="No aplica"/>
    <s v="No aplica"/>
    <s v="No se registró"/>
    <s v="No se registró"/>
    <n v="1"/>
    <s v="OCI-MEM22-0247"/>
    <d v="2023-10-25T00:00:00"/>
    <s v="Pendiente por verificar"/>
    <s v="Pendiente por verificar"/>
    <s v="Pendiente por verificar"/>
    <x v="4"/>
    <s v="Andrés Castillo_x000a_Francisco Javier Romero Quintero"/>
    <s v="Profesional G5_x000a_Contratista"/>
    <m/>
    <m/>
  </r>
  <r>
    <x v="41"/>
    <d v="2023-02-21T00:00:00"/>
    <s v="GCC-MEM23-0029"/>
    <s v="Informes de evaluaciones, seguimientos, alertas y recomendaciones."/>
    <s v="Informe de seguimiento a la atención de quejas, sugerencias, reclamos y Denuncias –PQRSD, Segundo Semestre de 2022"/>
    <s v="Tercera línea de defensa – Oficina de Control Interno."/>
    <s v="Oficina de Control Interno "/>
    <d v="2023-02-06T00:00:00"/>
    <s v="Atención al Ciudadano"/>
    <s v="Xiomara Torrado Bonilla"/>
    <s v="Gerencia de Comunicaciones, Ciudadanía y Cultura Metro"/>
    <n v="4"/>
    <s v="Observación OB. Extemporaneidad en los términos de repuesta la PQRSD de conformidad con lo establecido en el Artículo 14 y 21 de la Ley 1755 de 2015:_x000a__x000a_Se evidenció que una (1) petición de las veintiocho (28) de la muestra presentó incumplimiento en el término de respuesta."/>
    <s v="5 Por qué"/>
    <s v="Incumplimiento lo establecido en el numeral 1 del artículo 14 de La ley 1755 de 2015._x000a_Expone a la Empresa a afrontar otras medidas de carácter legal que puedan emprender los peticionarios en virtud de la extemporaneidad evidenciada, por ejemplo, acciones de tutela."/>
    <s v="Porque el diligenciamiento de la matriz de seguimiento de PQRSD se hace de manera manual y se digitó mal la tipología de la solicitud, lo que generó menos días para la respuesta"/>
    <n v="4"/>
    <s v="Acción Correctiva"/>
    <s v="Publicar en el SIG y socializar el instructivo del adecuado diligenciamiento de la matriz de seguimiento de PQRSD ciudadanas"/>
    <s v="Publicación y socialización "/>
    <s v="Intructivo formalizado en el SIG y socializado"/>
    <n v="1"/>
    <d v="2023-08-31T00:00:00"/>
    <d v="2023-09-22T00:00:00"/>
    <s v="Profesionales del área PQRSD de GCC "/>
    <s v="-"/>
    <s v="-"/>
    <s v="-"/>
    <e v="#REF!"/>
    <e v="#REF!"/>
    <m/>
    <m/>
    <m/>
    <m/>
    <m/>
    <s v="No aplica"/>
    <s v="No aplica"/>
    <s v="No aplica"/>
    <s v="No aplica"/>
    <s v="No aplica"/>
    <s v="No aplica"/>
    <s v="No aplica"/>
    <s v="No aplica"/>
    <s v="No aplica"/>
    <s v="No aplica"/>
    <s v="No se registró"/>
    <s v="No se registró"/>
    <n v="1"/>
    <s v="OCI-MEM22-0247"/>
    <d v="2023-10-25T00:00:00"/>
    <s v="Pendiente por verificar"/>
    <s v="Pendiente por verificar"/>
    <s v="Pendiente por verificar"/>
    <x v="4"/>
    <s v="Andrés Castillo_x000a_Francisco Javier Romero Quintero"/>
    <s v="Profesional G5_x000a_Contratista"/>
    <m/>
    <m/>
  </r>
  <r>
    <x v="42"/>
    <d v="2023-03-31T00:00:00"/>
    <s v="OTI-MEM23-0047"/>
    <s v="Informes finales de auditoría o seguimiento."/>
    <s v="Cumplimiento de normas en materia de derechos de autor de software – Vigencia 2022"/>
    <s v="Tercera línea de defensa – Oficina de Control Interno."/>
    <s v="Oficina de Control Interno"/>
    <d v="2023-03-16T00:00:00"/>
    <s v="Gestión Tecnológica"/>
    <s v="Juan Carlos Jiménez Aristizabal"/>
    <s v="Oficina de Tecnologías y Sistemas de Información"/>
    <n v="1"/>
    <s v="OB1. Por inefectividad de las medidas de verificación de las características técnicas de una muestra de equipos de cómputo recibidos por parte del proveedor, descritas en las actividades 6 y 10 del procedimiento para la instalación de equipo de cómputo, código GT-PR-001."/>
    <s v="5 Por qué"/>
    <s v="Deficiencia en los controles en la entrega de equipos por parte del proveedor, alistamiento de equipos por parte de soporte TI y verificación por parte de los profesionales de la OTI."/>
    <s v="Porque el profesional OTI no revisó que estuviera diligenciado e instalado los software requeridos y asignados al equipo del funcionario"/>
    <n v="1"/>
    <s v="Acción Correctiva"/>
    <s v="Actualizar el formato GT-FR-002 en el que se incluya la firma del técnico de soporte de TI y la firma de profesional de la OTI que ejercerá un nivel de control el cual verifique la instalación de software en el equipo de cómputo antes de ser entregado al usuario final."/>
    <s v="GT-FR-002  Lista de verificación para instalación y configuración de equipo de cómputo"/>
    <s v="Formato GT-FR-002  Lista de verificación para instalación y configuración de equipo de cómputo actualizado y publicado en el SIG"/>
    <n v="1"/>
    <d v="2023-04-10T00:00:00"/>
    <d v="2023-05-05T00:00:00"/>
    <s v="Profesional grado 2 - Infraestructura TI"/>
    <s v="-"/>
    <s v="-"/>
    <s v="-"/>
    <e v="#REF!"/>
    <e v="#REF!"/>
    <m/>
    <m/>
    <m/>
    <m/>
    <m/>
    <s v="No aplica"/>
    <s v="No aplica"/>
    <s v="No aplica"/>
    <s v="No aplica"/>
    <s v="No aplica"/>
    <s v="No aplica"/>
    <s v="No aplica"/>
    <s v="No aplica"/>
    <s v="No aplica"/>
    <s v="No aplica"/>
    <s v="No se registró"/>
    <s v="No se registró"/>
    <n v="1"/>
    <s v="OCI-MEM22-0247"/>
    <d v="2023-10-25T00:00:00"/>
    <s v="No"/>
    <s v="No"/>
    <s v="No aplica"/>
    <x v="3"/>
    <s v="Andrés Castillo_x000a_Francisco Javier Romero Quintero"/>
    <s v="Profesional G5_x000a_Contratista"/>
    <s v="A la fecha del presente seguimiento no se evidenció la actualización del formato con código GT-FR-002  Lista de verificación para instalación y configuración de equipo de cómputo debidamente aprobado y publicado en AZDigital. Se califica esta acción como  Vencida / Incumplida."/>
    <s v="Priorizar el cumplimiento delassiete(7) acciones evaluadas como “Vencida / Incumplida”"/>
  </r>
  <r>
    <x v="42"/>
    <d v="2023-03-31T00:00:00"/>
    <s v="OTI-MEM23-0047"/>
    <s v="Informes finales de auditoría o seguimiento."/>
    <s v="Cumplimiento de normas en materia de derechos de autor de software – Vigencia 2022"/>
    <s v="Tercera línea de defensa – Oficina de Control Interno."/>
    <s v="Oficina de Control Interno"/>
    <d v="2023-03-16T00:00:00"/>
    <s v="Gestión Tecnológica"/>
    <s v="Juan Carlos Jiménez Aristizabal"/>
    <s v="Oficina de Tecnologías y Sistemas de Información"/>
    <n v="2"/>
    <s v="OB2. Por incumplimiento de la actividad No. 14 &quot;Solicitar asignación de licencias&quot; del procedimiento para la instalación de equipos de cómputo, código GT-PR-001, la cual es realizada en algunos casos por profesionales de las dependencias y no por Gerentes / Jefes de Oficina, según lo definido."/>
    <s v="5 Por qué"/>
    <s v="Falta de seguimiento y control en la solicitud de autorización por parte de Gerencia, Subgerencia u Jefe de Oficina para la instalación de software especializado."/>
    <s v="Porque en algunas ocasiones, se solicitaba la autorización por correo y no había trazabilidad."/>
    <n v="2"/>
    <s v="Acción Correctiva"/>
    <s v="Actualizar el procedimiento GT-PR-001 en el que se incluya:_x000a_a. La acción de autorización por parte de Gerencia, Subgerencia u Jefe de Oficina para la instalación de software especializado de acuerdo con la categoria._x000a_b. Punto de control con la doble verificación que realiza tanto el técnico OTI como el Profesional OTI en la configuración y/o instalación del equipo de cómputo en puesto de trabajo."/>
    <s v="GT-PR-001  Procedimiento para la instalación de equipo de cómputo"/>
    <s v="Procedimiento GT-PR-001  Procedimiento para la instalación de equipo de cómputo actualizado y publicado en el SIG"/>
    <n v="1"/>
    <d v="2023-04-10T00:00:00"/>
    <d v="2023-05-05T00:00:00"/>
    <s v="Profesional grado 2 - Infraestructura TI"/>
    <s v="-"/>
    <s v="-"/>
    <s v="-"/>
    <e v="#REF!"/>
    <e v="#REF!"/>
    <m/>
    <m/>
    <m/>
    <m/>
    <m/>
    <s v="No aplica"/>
    <s v="No aplica"/>
    <s v="No aplica"/>
    <s v="No aplica"/>
    <s v="No aplica"/>
    <s v="No aplica"/>
    <s v="No aplica"/>
    <s v="No aplica"/>
    <s v="No aplica"/>
    <s v="No aplica"/>
    <s v="No se registró"/>
    <s v="No se registró"/>
    <n v="1"/>
    <s v="OCI-MEM22-0247"/>
    <d v="2023-10-25T00:00:00"/>
    <s v="No"/>
    <s v="No"/>
    <s v="No aplica"/>
    <x v="3"/>
    <s v="Andrés Castillo_x000a_Francisco Javier Romero Quintero"/>
    <s v="Profesional G5_x000a_Contratista"/>
    <s v="Se observó que el proceso aporto borrador de una nueva versión del Procedimiento para el aprovisionamiento de equipos de computo y licenciamiento código V.02 del 25/05/2023, que incluye: Actividades de verificación y autorización por parte de Gerencia, Subgerencia u Jefe de Oficina para la instalación de software especializado de acuerdo con la categoria y actividades de verificación del técnico OTI y Profesional OTI en la configuración y/o instalación del equipo de cómputo en puesto de trabajo. Además se aporto la propuesta de actualización del formato GT-FR-002 Lista de verificación para instalación y configuración de equipo de cómputo. Al revisar en el AZ digital se observa que aún se encuentra disponible la versión No. 1 para el uso el Procedimiento GT-PR-001  Procedimiento para la instalación de equipo de cómputo actualizado y publicado en el SIG."/>
    <s v="Priorizar el cumplimiento delassiete(7) acciones evaluadas como “Vencida / Incumplida”"/>
  </r>
  <r>
    <x v="43"/>
    <d v="2023-03-15T00:00:00"/>
    <s v="GF-MEM23-0067"/>
    <s v="Informes finales de auditoría o seguimiento."/>
    <s v="Evaluación del Control Interno Contable - Vigencia 2022"/>
    <s v="Tercera línea de defensa – Oficina de Control Interno."/>
    <s v="Oficina de Control Interno "/>
    <d v="2023-02-24T00:00:00"/>
    <s v="Gestión Financiera"/>
    <s v="Andres Ricardo Quevedo Caro"/>
    <s v="Gerencia Financiera"/>
    <n v="1"/>
    <s v="OB1. Identificación de debilidades en la clasificación y registro de gastos en las cuentas: 511114 “Materiales y suministros”, 511115 “Mantenimiento”, 511127 “Promoción y divulgación” "/>
    <s v="5 Por qué"/>
    <s v="Sobreestimación y subestimación en los saldos de las cuentas, debido a posible desconocimiento en la aplicación del Catálogo General de Cuentas de la Contaduría General de la Nación. (Evaluación cuantitativa numerales 10.3 y 15.1)."/>
    <s v="Interpretación errónea  de las cuentas contables para la clasificación y reconocimiento del hecho económico "/>
    <n v="1"/>
    <s v="Acción Correctiva"/>
    <s v="Realizar una capacitación al equipo contable acerca de la adecuada causación del hecho económico y uso de cuentas contables."/>
    <s v="Acta de realización de capacitación "/>
    <s v="(# Capacitaciones realizadas / # Capacitaciones programadas - 1)*100%"/>
    <n v="1"/>
    <d v="2023-03-15T00:00:00"/>
    <d v="2023-06-30T00:00:00"/>
    <s v="Profesional Grado 05/GF"/>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aportaron evidencias sobre el desarrollo de la capacitación realizada por la Gerencia Financiera con fecha 26/06/2023 al equipo contable, relacionada con temas como: clasificación del gasto, plan de cuentas, soportes para caja menor, la adecuada causación del hecho económico y uso de cuentas contables. Cumplida."/>
    <s v="Ninguna"/>
  </r>
  <r>
    <x v="43"/>
    <d v="2023-04-05T00:00:00"/>
    <s v="GAA-MEM23-0308"/>
    <s v="Informes finales de auditoría o seguimiento."/>
    <s v="Evaluación del Control Interno Contable - Vigencia 2022"/>
    <s v="Tercera línea de defensa – Oficina de Control Interno."/>
    <s v="Oficina de Control Interno "/>
    <d v="2023-02-24T00:00:00"/>
    <s v="Gestión de Recursos Físicos"/>
    <s v="Nulbis Estela Camargo Curiel"/>
    <s v="Gerencia Administrativa y de Abastecimiento"/>
    <n v="2"/>
    <s v="OB2. Por Aplicación del procedimiento obsoleto, AL-PR-006 versión 2 para levantamiento de inventarios físicos, e incumplimiento de lo dispuesto en el numeral 4.2.3. “Cierre e Informe Final de la Toma Física” del Manual de Procedimientos Administrativos y Contables para el manejo y control de los bienes en las Entidades de Gobierno Distritales de la Secretaría Distrital de Hacienda"/>
    <s v="5 Por qué"/>
    <s v="Riesgo de incertidumbre, inconsistencias respecto de los activos - Propiedad planta y equipo, así como, reprocesos por corrección o ajustes del informe."/>
    <s v="El formato para la elaboración del informe final de inventarios con que cuenta la Gerencia Administrativa y de abastecimiento no contiene todos los requisitos para la elaboración del informe final de la toma física, de acuerdo con lo dispuesto en el numeral 4.2.3 “Cierre e Informe Final de la Toma Física” del Manual de Procedimientos Administrativos y Contables para el manejo y control de los bienes en las Entidades de Gobierno Distritales de la Secretaría Distrital de Hacienda"/>
    <n v="1"/>
    <s v="Acción Correctiva"/>
    <s v="1. Realizar Actualización en el SIG del formato Informe Final de Toma Física conforme lo dispuesto en el numeral 4.2.3. del Manual de Procedimientos Administrativos y Contables para el manejo y control de los bienes en las Entidades de Gobierno Distritales de la Secretaría Distrital de Hacienda"/>
    <s v="Actualización del formato Informe Final de Toma Física"/>
    <s v="1. formato  informe final  actualizado /Un formato  de informe final por  actualizar."/>
    <s v="Formato Informe final actualizado"/>
    <d v="2023-03-15T00:00:00"/>
    <d v="2023-07-31T00:00:00"/>
    <s v="Profesional Grado 03/GAA"/>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Esta acción fue evaluada como cumplida en la auditoría de gestión realizada al proceso de gestión de adquisición predial desarrollada en la presente vigencia con alcance de enero de 2022 a febrero de 2023. "/>
    <s v="Ninguna"/>
  </r>
  <r>
    <x v="43"/>
    <d v="2023-03-15T00:00:00"/>
    <s v="GF-MEM23-0067"/>
    <s v="Informes finales de auditoría o seguimiento."/>
    <s v="Informe de Evaluación del Control Interno Contable - Vigencia 2022."/>
    <s v="Tercera línea de defensa – Oficina de Control Interno."/>
    <s v="Oficina de Control Interno "/>
    <d v="2023-02-24T00:00:00"/>
    <s v="Gestión Adquisición Predial"/>
    <s v="Lizethe Salazar Sánchez – Subgerente Gestión del Predial (E)"/>
    <s v="Gerencia Ejecutiva PLMB"/>
    <n v="3"/>
    <s v="OB3. Por pago sin los soportes idóneos incumpliendo lo dispuesto en el numeral 10 de la Resolución Interna No. 771 de 2022, Ítem 7 “Revisar y validar operaciones de gasto” y Punto de control “Se cumplen los requisitos” del literal C, numeral 7 “Desarrollo” del procedimiento para Caja menor código RF-PR-001 del 28/10/2021 y el numeral 3.2.3.1 “Soportes documentales” del procedimiento para la evaluación del control interno contable de la Contaduría General de la Nación. (Evaluación cuantitativa numerales 17 y 17.1)."/>
    <s v="5 Por qué"/>
    <s v="Realizar pagos sin los soportes idoneos que respalden las erogaciones de los gastos correspondientes a la caja menor incumpliendo el numeral 10 de la Resolución Interna No. 771 de 2022, Ítem 7 “Revisar y validar operaciones de gasto” y Punto de control “Se cumplen los requisitos” del literal C, numeral 7 “Desarrollo” del procedimiento para Caja menor código RF-PR-001 del 28/10/2021 y el numeral 3.2.3.1 “Soportes documentales” del procedimiento para la evaluación del control interno contable de la Contaduría General de la Nación. (Evaluación cuantitativa numerales 17 y 17.1)."/>
    <s v="Por falta de conocimiento del equipo responsable de la causación del gasto que integra la SUP en los soportes que deben respaldar cada pago efectuado en la caja menor"/>
    <n v="3"/>
    <s v="Acción Preventiva"/>
    <s v="Capacitar al equipo responsable de la causación del gasto de la Subgerencia de Gestión Predial sobre cuales son los soportes idóneos para el pago de Notariado y Registro de los casos de vulnerabilidad presentados ante el Comité de Gestión Predial y Reasentamiento (Soporte Acta de GPRE)."/>
    <s v="Una Capacitación en el manejo, clasificación de cuentas  y soportes que respaldan los pagos que se realicen por caja menor"/>
    <s v="(# Capacitaciones realizadas / # Capacitaciones programadas - 1)*100%"/>
    <n v="1"/>
    <d v="2023-03-08T00:00:00"/>
    <d v="2023-06-30T00:00:00"/>
    <s v="SUP - Andrea Liliana Garzón Alfonso"/>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4"/>
    <d v="2023-04-12T00:00:00"/>
    <s v="OAP-MEM23-0046"/>
    <s v="Informes finales de auditoría o seguimiento."/>
    <s v="Seguimiento a planes de mejoramiento interno con corte a 31/12/2022."/>
    <s v="Tercera línea de defensa – Oficina de Control Interno."/>
    <s v="Oficina de Control Interno "/>
    <d v="2023-02-23T00:00:00"/>
    <s v="Planeación Estratégica"/>
    <s v="Claudia Marcela Galvis Russi"/>
    <s v="Oficina Asesora de Planeación"/>
    <n v="1"/>
    <s v="Si bien, se dio cumplimiento a la acción correctiva en cuanto a solicitar un concepto que permitiera dar claridad a la aplicación metodológica para la integración de los planes institucionales que trata el decreto 612 de 2018 &quot;Por el cual se fijan directrices para la integración de los planes institucionales y estratégicos al Plan de Acción por parte de las entidades del Estado&quot;, verificado el PAII formulado para la vigencia 2023 publicado en la página web de la entidad, se evidencia que la debilidad persiste frente a la integración parcial de los planes que trata dicho Decreto es el caso de los planes:_x000a__x000a_1. Plan Operacional de Seguridad y Privacidad de la Información._x000a_2. PINAR._x000a_3. PETI._x000a_4. Plan Anual de Adquisiciones._x000a_5. En el Plan de Trabajo Anual en Seguridad y Salud en el Trabajo."/>
    <s v="5 Por qué"/>
    <s v="Integración parcial de las actividades del Plan de Acción Institucional Integrado"/>
    <s v="Porque hay una debilidad en la interpretación para definir las actividades claves o estratégicas que permita la integración de los planes que trata el Decreto 612 de 2018."/>
    <n v="1"/>
    <s v="Acción de Mejora"/>
    <s v="Emitir o actualizar, y socializar los lineamientos para afianzar el entendimiento e interpretación de las actividades de los planes institucionales y estratégicos que trata el Decreto 612 de 2018."/>
    <s v="Porcentaje"/>
    <s v="(# de actividades ejecutadas / # de actividades programadas)x100%"/>
    <n v="1"/>
    <d v="2023-04-10T00:00:00"/>
    <d v="2023-06-16T00:00:00"/>
    <s v="Profesional grado 2 Oficina Asesora de Planeación (Karen Nivia)"/>
    <s v="-"/>
    <s v="-"/>
    <s v="-"/>
    <e v="#REF!"/>
    <e v="#REF!"/>
    <m/>
    <m/>
    <m/>
    <m/>
    <m/>
    <s v="No aplica"/>
    <s v="No aplica"/>
    <s v="No aplica"/>
    <s v="No aplica"/>
    <s v="No aplica"/>
    <s v="No aplica"/>
    <s v="No aplica"/>
    <s v="No aplica"/>
    <s v="No aplica"/>
    <s v="No aplica"/>
    <s v="No se registró"/>
    <s v="No se registró"/>
    <n v="1"/>
    <s v="OCI-MEM22-0247"/>
    <d v="2023-10-25T00:00:00"/>
    <s v="Si"/>
    <s v="Si"/>
    <s v="No aplica"/>
    <x v="2"/>
    <s v="Andrés Castillo_x000a_Francisco Javier Romero Quintero"/>
    <s v="Profesional G5_x000a_Contratista"/>
    <s v="Se observó la actualización del instructivo para elaborar y realizar seguimiento al plan de acción institucional integrado - PAII, en el cual se incluyó la definición de actividad estratégica y ejemplos de cómo se deben abordar las mismas para la integración de los planes que trata el Decreto 612 de 2018. Adicionalmente el instructivo cuenta con el siguiente punto de control: &quot;La OAP revisará y validará la inclusión de las actividades estratégicas relacionadas con los Planes Institucionales de conformidad con el Decreto 612 de 2018&quot;, lo que garantiza el seguimiento al cumplimiento de las actividades de los planes institucionales. Sobre la socialización de estos lineamientos, aportan evidencias de la reunión efectuada con el equipo operativo MIPG de fecha 18 de mayo de 2023. Cumplida."/>
    <s v="Ninguna"/>
  </r>
  <r>
    <x v="44"/>
    <d v="2023-04-12T00:00:00"/>
    <s v="OAP-MEM23-0046"/>
    <s v="Informes finales de auditoría o seguimiento."/>
    <s v="Seguimiento a planes de mejoramiento interno con corte a 31/12/2022."/>
    <s v="Tercera línea de defensa – Oficina de Control Interno."/>
    <s v="Oficina de Control Interno "/>
    <d v="2023-02-23T00:00:00"/>
    <s v="Planeación Estratégica"/>
    <s v="Claudia Marcela Galvis Russi"/>
    <s v="Oficina Asesora de Planeación"/>
    <n v="1"/>
    <s v="Si bien, se dio cumplimiento a la acción correctiva en cuanto a solicitar un concepto que permitiera dar claridad a la aplicación metodológica para la integración de los planes institucionales que trata el decreto 612 de 2018 &quot;Por el cual se fijan directrices para la integración de los planes institucionales y estratégicos al Plan de Acción por parte de las entidades del Estado&quot;, verificado el PAII formulado para la vigencia 2023 publicado en la página web de la entidad, se evidencia que la debilidad persiste frente a la integración parcial de los planes que trata dicho Decreto es el caso de los planes:_x000a__x000a_1. Plan Operacional de Seguridad y Privacidad de la Información._x000a_2. PINAR._x000a_3. PETI._x000a_4. Plan Anual de Adquisiciones._x000a_5. En el Plan de Trabajo Anual en Seguridad y Salud en el Trabajo."/>
    <s v="5 Por qué"/>
    <s v="Integración parcial de las actividades del Plan de Acción Institucional Integrado"/>
    <s v="Porque hay una debilidad en la interpretación para definir las actividades claves o estratégicas que permita la integración de los planes que trata el Decreto 612 de 2018."/>
    <n v="2"/>
    <s v="Acción de Mejora"/>
    <s v="Revisar y/o actualizar con las dependencias líderes de los planes institucionales y estratégicos la integración de los planes de que trata el Decreto 612 de 2018."/>
    <s v="Porcentaje"/>
    <s v="(# de revisiones ejecutadas / # de revisiones programadas)x100%"/>
    <n v="1"/>
    <d v="2023-06-19T00:00:00"/>
    <d v="2023-07-31T00:00:00"/>
    <s v="Profesional grado 2 Oficina Asesora de Planeación (Karen Nivi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5"/>
    <d v="2023-05-30T00:00:00"/>
    <s v="OAI-MEM23-0036"/>
    <s v="Informes finales de auditoría o seguimiento."/>
    <s v="Informe Final auditoría de cumplimiento -Seguimiento al Plan Anticorrupción y Atención al Ciudadano – PAAC – Primer cuatrimestre 2023 (enero - abril)."/>
    <s v="Tercera línea de defensa_x000a_– Oficina de Control Interno."/>
    <s v="Oficina de Control Interno"/>
    <d v="2023-05-15T00:00:00"/>
    <s v="Cumplimiento y Anticorrupción"/>
    <s v="Claudia Marcela Galvis / Oficina de Asuntos Institucionales (E)"/>
    <s v="Oficina de Asuntos Institucionales"/>
    <n v="1"/>
    <s v="OB1. Por debilidades en la formulación y ejecución de las ac   vidades definidas en el Plan Anticorrupción y de atención al Ciudadano – PAAC 2023, de acuerdo a los establecido en el PAAC 2023 código: CA_DR-001 y los lineamientos establecidos en el documento “Estrategias para la construcción del Plan Anticorrupción y de Atención al Ciudadano versión 02 de la Presidencia de la Republica”, puede generar sanción por incumplimiento cons   tuyendo una falta disciplinaria grave1, a con   nuación se describen cada una de las debilidades._x000a__x000a_General"/>
    <s v="5 Por qué"/>
    <s v="* Formulación erronea de los indicadores de gestión._x000a_* Error en la digitación de fechas de actividades._x000a_* Duplicidad de actividades._x000a_* Publicaciones desactualizadas en la página WEB._x000a_* Inconsistencias en las ayudas de memoria que soportan la ejecución de las actividades."/>
    <s v="No se tenian documentados los puntos de control que permitieran asegurar la conformidad de la información en la formulación del PAAC."/>
    <n v="1"/>
    <s v="Corrección"/>
    <s v="Actualizar el PAAC 2023 realizando los ajustes correspondientes."/>
    <s v="PAAC 2023 Actualizado en el SIG."/>
    <s v="(Documento actualizado / Documentos por actualizar)_x000a_* 100%"/>
    <n v="1"/>
    <d v="2023-06-01T00:00:00"/>
    <d v="2023-07-31T00:00:00"/>
    <s v="Profesional OAI"/>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5"/>
    <d v="2023-05-30T00:00:00"/>
    <s v="OAI-MEM23-0036"/>
    <s v="Informes finales de auditoría o seguimiento."/>
    <s v="Informe Final auditoría de cumplimiento -Seguimiento al Plan Anticorrupción y Atención al Ciudadano – PAAC – Primer cuatrimestre 2023 (enero - abril)."/>
    <s v="Tercera línea de defensa_x000a_– Oficina de Control Interno."/>
    <s v="Oficina de Control Interno"/>
    <d v="2023-05-15T00:00:00"/>
    <s v="Cumplimiento y Anticorrupción"/>
    <s v="Claudia Marcela Galvis / Oficina de Asuntos Institucionales (E)"/>
    <s v="Oficina de Asuntos Institucionales"/>
    <n v="1"/>
    <s v="OB1. Por debilidades en la formulación y ejecución de las ac   vidades definidas en el Plan Anticorrupción y de atención al Ciudadano – PAAC 2023, de acuerdo a los establecido en el PAAC 2023 código: CA_DR-001 y los lineamientos establecidos en el documento “Estrategias para la construcción del Plan Anticorrupción y de Atención al Ciudadano versión 02 de la Presidencia de la Republica”, puede generar sanción por incumplimiento cons   tuyendo una falta disciplinaria grave1, a con   nuación se describen cada una de las debilidades._x000a__x000a_General."/>
    <s v="5 Por qué"/>
    <s v="* Formulación erronea de los indicadores de gestión._x000a_* Error en la digitación de fechas de actividades._x000a_* Duplicidad de actividades._x000a_* Publicaciones desactualizadas en la página WEB._x000a_* Inconsistencias en las ayudas de memoria que soportan la ejecución de las actividades."/>
    <s v="No se tenian documentados los puntos de control que permitieran asegurar la conformidad de la información en la formulación del PAAC."/>
    <n v="2"/>
    <s v="Acción Preventiva"/>
    <s v="Documentar el procedimiento con la identificación de los puntos de control para la formuación y seguimiento del PAAC"/>
    <s v="Procedimiento para la formulación y seguimiento al PAAC"/>
    <s v="(Documento creado/ Documento por crear) * 100%"/>
    <n v="1"/>
    <d v="2023-06-01T00:00:00"/>
    <d v="2023-07-31T00:00:00"/>
    <s v="Profesional OAI"/>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5"/>
    <d v="2023-05-30T00:00:00"/>
    <s v="OAI-MEM23-0037"/>
    <s v="Informes finales de auditoría o seguimiento."/>
    <s v="Informe Final auditoría de cumplimiento -Seguimiento al Plan Anticorrupción y Atención al Ciudadano – PAAC – Primer cuatrimestre 2023 (enero - abril)."/>
    <s v="Tercera línea de defensa_x000a_– Oficina de Control Interno."/>
    <s v="Oficina de Control Interno"/>
    <d v="2023-05-15T00:00:00"/>
    <s v="Cumplimiento y Anticorrupción"/>
    <s v="Claudia Marcela Galvis / Oficina de Asuntos Institucionales (E)"/>
    <s v="Oficina de Asuntos Institucionales"/>
    <n v="1"/>
    <s v="Observación OB1 .  Por debilidades en la formulación y ejecución de las actividades definidas en el Plan Anticorrupción y de Atención al Ciudadano - PAAC 2023, de acuerdo a lo establecido en el PAAC 2023 código: CA-DR-001 y los lineamientos establecidos en el documento &quot;Estrategias para la construcción del Plan Anticorrupción y de Atención al Ciudadano versión 02 de la Presidencia de la República&quot;._x000a__x000a_Actividad 3.2.1"/>
    <s v="5 Por qué"/>
    <s v="Puede generar sanción por incumplimiento constituyendo una falta disciplinaria grave."/>
    <s v="Porque al formular el indicador inicial solo se contemplo la rendición de cuentas del sector movilidad, liderada por la Secretaría de Movilidad "/>
    <n v="3"/>
    <s v="Corrección"/>
    <s v="Ajustar el denominador de la fórmula del indicador, para que no quede limitado a 1, ya que durante el periodo programado se podrían realizar más de un ejercicio de rendición de cuentas "/>
    <s v="1 indicador ajustado en la actividad  3.2.1 del PAAC"/>
    <s v="(# de rendiciones de cuentas realizadas por la EMB del sector movilidad y el Distrito Capital /# de rendiciones de cuentas de la EMB programados para el sector movilidad y el Distrito Capital) *100%. "/>
    <n v="1"/>
    <d v="2023-06-01T00:00:00"/>
    <d v="2023-06-30T00:00:00"/>
    <s v="Profesionales de las dependencias GCC, SSA y OAP "/>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5"/>
    <d v="2023-05-30T00:00:00"/>
    <s v="OAI-MEM23-0037"/>
    <s v="Informes finales de auditoría o seguimiento."/>
    <s v="Informe Final auditoría de cumplimiento -Seguimiento al Plan Anticorrupción y Atención al Ciudadano – PAAC – Primer cuatrimestre 2023 (enero - abril)."/>
    <s v="Tercera línea de defensa_x000a_– Oficina de Control Interno."/>
    <s v="Oficina de Control Interno"/>
    <d v="2023-05-15T00:00:00"/>
    <s v="Cumplimiento y Anticorrupción"/>
    <s v="Claudia Marcela Galvis / Oficina de Asuntos Institucionales (E)"/>
    <s v="Oficina de Asuntos Institucionales"/>
    <n v="1"/>
    <s v="Observación OB1 .  Por debilidades en la formulación y ejecución de las actividades definidas en el Plan Anticorrupción y de Atención al Ciudadano - PAAC 2023, de acuerdo a lo establecido en el PAAC 2023 código: CA-DR-001 y los lineamientos establecidos en el documento &quot;Estrategias para la construcción del Plan Anticorrupción y de Atención al Ciudadano versión 02 de la Presidencia de la República&quot;._x000a__x000a_Actividad 3.2.3"/>
    <s v="5 Por qué"/>
    <s v="Puede generar sanción por incumplimiento constituyendo una falta disciplinaria grave."/>
    <s v="Porque no se no se contemplo incluir en las actas de rendiciones de cuentas el seguimiento a los compromisos."/>
    <s v="4_x000a_"/>
    <s v="Acción Correctiva"/>
    <s v="Incluir en las actas adelantadas en el marco de las jornadas de rendición de cuentas, información relacionada con los compromisos adquiridos. "/>
    <s v="Actas de reunión de rendición de cuentas con la ciudadanía con información asociada a compromisos.  "/>
    <s v="(# actividades ejecutadas / # actividades planeadas) *100"/>
    <n v="1"/>
    <d v="2023-06-01T00:00:00"/>
    <d v="2023-12-30T00:00:00"/>
    <s v="Profesionales de la SS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5"/>
    <d v="2023-05-30T00:00:00"/>
    <s v="OAI-MEM23-0037"/>
    <s v="Informes finales de auditoría o seguimiento."/>
    <s v="Informe Final auditoría de cumplimiento -Seguimiento al Plan Anticorrupción y Atención al Ciudadano – PAAC – Primer cuatrimestre 2023 (enero - abril)."/>
    <s v="Tercera línea de defensa_x000a_– Oficina de Control Interno."/>
    <s v="Oficina de Control Interno"/>
    <d v="2023-05-15T00:00:00"/>
    <s v="Cumplimiento y Anticorrupción"/>
    <s v="Claudia Marcela Galvis / Oficina de Asuntos Institucionales (E)"/>
    <s v="Oficina de Asuntos Institucionales"/>
    <n v="1"/>
    <s v="Observación OB1 .  Por debilidades en la formulación y ejecución de las actividades definidas en el Plan Anticorrupción y de Atención al Ciudadano - PAAC 2023, de acuerdo a lo establecido en el PAAC 2023 código: CA-DR-001 y los lineamientos establecidos en el documento &quot;Estrategias para la construcción del Plan Anticorrupción y de Atención al Ciudadano versión 02 de la Presidencia de la República&quot;._x000a__x000a_Actividad 3.2.5"/>
    <s v="5 Por qué"/>
    <s v="Puede generar sanción por incumplimiento constituyendo una falta disciplinaria grave."/>
    <s v="Porque no se contemplo incluir en las ayudas de memoria y actas de los espacios de participación y socialización de los avances del proyecto el seguimiento a los compromisos."/>
    <s v="5_x000a_"/>
    <s v="Acción Correctiva"/>
    <s v="Incluir en las ayudas de memoria y actas adelantadas la atención de inquietudes e información relacionada con los compromisos adquiridos. "/>
    <s v="Ayudas de memoria y actas adelantadas con información asociada a la atención de inquietudes y relación de compromisos adquiridos"/>
    <s v="(# de espacios generados/ # de espacios Programados) *100"/>
    <n v="1"/>
    <d v="2023-06-01T00:00:00"/>
    <d v="2023-12-30T00:00:00"/>
    <s v="Profesionales de la SS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5"/>
    <d v="2023-05-30T00:00:00"/>
    <s v="OAI-MEM23-0037"/>
    <s v="Informes finales de auditoría o seguimiento."/>
    <s v="Informe Final auditoría de cumplimiento -Seguimiento al Plan Anticorrupción y Atención al Ciudadano – PAAC – Primer cuatrimestre 2023 (enero - abril)."/>
    <s v="Tercera línea de defensa_x000a_– Oficina de Control Interno."/>
    <s v="Oficina de Control Interno"/>
    <d v="2023-05-15T00:00:00"/>
    <s v="Cumplimiento y Anticorrupción"/>
    <s v="Claudia Marcela Galvis / Oficina de Asuntos Institucionales (E)"/>
    <s v="Oficina de Asuntos Institucionales"/>
    <n v="1"/>
    <s v="Observación OB1 .  Por debilidades en la formulación y ejecución de las actividades definidas en el Plan Anticorrupción y de Atención al Ciudadano - PAAC 2023, de acuerdo a lo establecido en el PAAC 2023 código: CA-DR-001 y los lineamientos establecidos en el documento &quot;Estrategias para la construcción del Plan Anticorrupción y de Atención al Ciudadano versión 02 de la Presidencia de la República&quot;._x000a__x000a_Actividad 4.5.3"/>
    <s v="5 Por qué"/>
    <s v="Puede generar sanción por incumplimiento constituyendo una falta disciplinaria grave."/>
    <s v="Porque no se había analizado la inclusión de nuevos indicadores  KPI asociados a las redes sociales para medir el grado de calidad y las interacciones con los ciudadanos."/>
    <s v="6_x000a_"/>
    <s v="Acción Correctiva"/>
    <s v="Implementar nuevos indicadores KPI que midan el grado de calidad y las interacciones con los ciudadanos,  tales como:_x000a_*Respuestas a comentarios _x000a_*Respuesta satisfactoria por el ciudadano ((respuesta positiva o sin queja/respuestas totales)*100)_x000a_*Tasa de interacción promedio = ((interacciones totales) / cantidad de seguidores) x 100)"/>
    <s v="Matriz de indicadores KPI aplicados"/>
    <s v="( 1 Matriz de indicadores KPI actualizada con nuevos indicadores  / 1  Matriz de indicadores KPI)*100%"/>
    <n v="1"/>
    <d v="2023-06-01T00:00:00"/>
    <d v="2023-06-30T00:00:00"/>
    <s v="Profesionales de la GCC"/>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5"/>
    <d v="2023-05-30T00:00:00"/>
    <s v="OAI-MEM23-0037"/>
    <s v="Informes finales de auditoría o seguimiento."/>
    <s v="Informe Final auditoría de cumplimiento -Seguimiento al Plan Anticorrupción y Atención al Ciudadano – PAAC – Primer cuatrimestre 2023 (enero - abril)."/>
    <s v="Tercera línea de defensa_x000a_– Oficina de Control Interno."/>
    <s v="Oficina de Control Interno"/>
    <d v="2023-05-15T00:00:00"/>
    <s v="Cumplimiento y Anticorrupción"/>
    <s v="Claudia Marcela Galvis / Oficina de Asuntos Institucionales (E)"/>
    <s v="Oficina de Asuntos Institucionales"/>
    <n v="1"/>
    <s v="Observación OB1 .  Por debilidades en la formulación y ejecución de las actividades definidas en el Plan Anticorrupción y de Atención al Ciudadano - PAAC 2023, de acuerdo a lo establecido en el PAAC 2023 código: CA-DR-001 y los lineamientos establecidos en el documento &quot;Estrategias para la construcción del Plan Anticorrupción y de Atención al Ciudadano versión 02 de la Presidencia de la República&quot;._x000a__x000a_Actividad 5.2.2"/>
    <s v="5 Por qué"/>
    <s v="Puede generar sanción por incumplimiento constituyendo una falta disciplinaria grave."/>
    <s v="Porque la información de las respuestas a las PQRSD anónimas no se había actualizado en el enlace de &quot;informes de PQRSD - respuesta a comunicaciones anónimas&quot; de la web de la EMB."/>
    <s v="7_x000a_"/>
    <s v="Corrección"/>
    <s v="Actualizar en la página web de la EMB  en el enlace"/>
    <s v="Información actualizada en la página web. "/>
    <s v="(# de informes publicados/11) *100"/>
    <n v="1"/>
    <d v="2023-06-01T00:00:00"/>
    <d v="2023-06-30T00:00:00"/>
    <s v="Profesionales del área PQRSD de GCC "/>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5"/>
    <d v="2023-05-30T00:00:00"/>
    <s v="OAI-MEM23-0037"/>
    <s v="Informes finales de auditoría o seguimiento."/>
    <s v="Informe Final auditoría de cumplimiento -Seguimiento al Plan Anticorrupción y Atención al Ciudadano – PAAC – Primer cuatrimestre 2023 (enero - abril)."/>
    <s v="Tercera línea de defensa_x000a_– Oficina de Control Interno."/>
    <s v="Oficina de Control Interno"/>
    <d v="2023-05-15T00:00:00"/>
    <s v="Cumplimiento y Anticorrupción"/>
    <s v="Claudia Marcela Galvis / Oficina de Asuntos Institucionales (E)"/>
    <s v="Oficina de Asuntos Institucionales"/>
    <n v="1"/>
    <s v="Ajustar el denominador en la fórmula del indicador de la actividad, teniendo en cuenta que la misma está programada para toda la vigencia hasta el 31/12/2023 y en ese periodo, según se observa, se realizarían un total de once (11) monitoreos al micrositio, sin contar diciembre de 2023, el cual saldría en enero de 2024, y no sólo cuatro (4), como lo expresa actualmente el indicador. En consecuencia, ajustar el producto de la actividad._x000a__x000a_Actividad 5.5.2"/>
    <s v="5 Por qué"/>
    <s v="El indicador actual, no corresponde a la realidad de la ejecución de la medición."/>
    <s v="Porque en la vigencia programada se deben realizar 11 monitoreos ya que, el mismo se realiza de forma mensual."/>
    <n v="8"/>
    <s v="Corrección"/>
    <s v="Realizar el ajustes al indicador del numero 5.5.2, ya que en el periodo de validación se realizan 11 monitoreos"/>
    <s v="Indicador No. 5.5.2. ajustado"/>
    <s v="# de indicadores ajustados"/>
    <n v="1"/>
    <d v="2023-06-01T00:00:00"/>
    <d v="2023-12-31T00:00:00"/>
    <s v="Subgerencia de Gestión de Proyecto"/>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6"/>
    <d v="2023-06-13T00:00:00"/>
    <s v="OTI-MEM23-0092"/>
    <s v="Reuniones de autocontrol."/>
    <s v="N/A"/>
    <s v="Primera línea de defensa - Autocontrol y autoevaluación."/>
    <s v="Oficina de Tecnologías y Sistemas de Información"/>
    <d v="2023-04-30T00:00:00"/>
    <s v="Gestión Tecnológica"/>
    <s v="Juan Carlos Jiménez Aristizábal"/>
    <s v="Oficina de Tecnologías y Sistemas de Información"/>
    <n v="1"/>
    <s v="Materialización del riesgo GT-DR-002, por eliminación de información de la Gerencia Financiera e Historias Laborales de Talento Humano contenida en el repositorio Sharepoint."/>
    <s v="5 Por qué"/>
    <s v=" - Pérdida de información._x000a_- Información no disponible temporalmente._x000a_- Demoras en el tiempo de respuesta en la recuperación de la información._x000a_- Retraso de las actividades de los usuarios que hacen uso de esa información."/>
    <s v="Porque por error humano de la administración de la plataforma se generó un movimiento de la información Financiera e Historias laborales de Talento Humano del repositorio principal de Sharepoint a la papelera de nivel 1."/>
    <n v="1"/>
    <s v="Acción Correctiva"/>
    <s v="Documentar, configurar e implementar políticas y alertas de eliminación y movimiento masivo o individual de archivos y carpetas del repositorio principal de sharepoint a la papelera de reciclaje de nivel 1 , las cuales deben llegar al equipo de soporte de TI y al oficial de seguridad digital."/>
    <s v="Política GT-DR-009 actualizada e informe generado."/>
    <s v="Política GT-DR-009 actualizada en SIG e informe generado con la configuración de las políticas y alertas."/>
    <n v="1"/>
    <d v="2023-07-01T00:00:00"/>
    <d v="2023-08-31T00:00:00"/>
    <s v="Profesional de infraestructura tecnológica - OTI"/>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6"/>
    <d v="2023-06-13T00:00:00"/>
    <s v="OTI-MEM23-0092"/>
    <s v="Reuniones de autocontrol."/>
    <s v="N/A"/>
    <s v="Primera línea de defensa - Autocontrol y autoevaluación."/>
    <s v="Oficina de Tecnologías y Sistemas de Información"/>
    <d v="2023-04-30T00:00:00"/>
    <s v="Gestión Tecnológica"/>
    <s v="Juan Carlos Jiménez Aristizábal"/>
    <s v="Oficina de Tecnologías y Sistemas de Información"/>
    <n v="1"/>
    <s v="Materialización del riesgo GT-DR-002, por eliminación de información de la Gerencia Financiera e Historias Laborales de Talento Humano contenida en el repositorio Sharepoint."/>
    <s v="5 Por qué"/>
    <s v=" - Pérdida de información._x000a_- Información no disponible temporalmente._x000a_- Demoras en el tiempo de respuesta en la recuperación de la información._x000a_- Retraso de las actividades de los usuarios que hacen uso de esa información."/>
    <s v="Porque por error humano de la administración de la plataforma se generó un movimiento de la información Financiera e Historias laborales de Talento Humano del repositorio principal de Sharepoint a la papelera de nivel 1."/>
    <n v="2"/>
    <s v="Acción Correctiva"/>
    <s v="Realizar mesa de trabajo con la Gerencia de Riesgos para la revisión de los controles asociados al riesgo GT-RI-002 y definir un nuevo control con el fin de minimizar riesgos de borrado de información del repositorio de sharepoint."/>
    <s v="Memoria de reunión producto de la mesa de trabajo."/>
    <s v="Memoria de reunión."/>
    <n v="1"/>
    <d v="2023-08-01T00:00:00"/>
    <d v="2023-09-30T00:00:00"/>
    <s v="Oficial de seguridad digital - OTI"/>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6"/>
    <d v="2023-06-13T00:00:00"/>
    <s v="OTI-MEM23-0092"/>
    <s v="Reuniones de autocontrol."/>
    <s v="N/A"/>
    <s v="Primera línea de defensa - Autocontrol y autoevaluación."/>
    <s v="Oficina de Tecnologías y Sistemas de Información"/>
    <d v="2023-04-30T00:00:00"/>
    <s v="Gestión Tecnológica"/>
    <s v="Juan Carlos Jiménez Aristizábal"/>
    <s v="Oficina de Tecnologías y Sistemas de Información"/>
    <n v="1"/>
    <s v="Materialización del riesgo GT-DR-002, por eliminación de información de la Gerencia Financiera e Historias Laborales de Talento Humano contenida en el repositorio Sharepoint."/>
    <s v="5 Por qué"/>
    <s v=" - Pérdida de información._x000a_- Información no disponible temporalmente._x000a_- Demoras en el tiempo de respuesta en la recuperación de la información._x000a_- Retraso de las actividades de los usuarios que hacen uso de esa información."/>
    <s v="Porque por error humano de la administración de la plataforma se generó un movimiento de la información Financiera e Historias laborales de Talento Humano del repositorio principal de Sharepoint a la papelera de nivel 1."/>
    <n v="3"/>
    <s v="Acción Correctiva"/>
    <s v="Actualizar la matriz de riesgos del proceso GT."/>
    <s v="Matriz de riesgos de GT actualizada."/>
    <s v="Matriz de riesgos de GT actualizada y publicada en SIG."/>
    <n v="1"/>
    <d v="2023-10-01T00:00:00"/>
    <d v="2023-12-15T00:00:00"/>
    <s v="Profesional de la Gerencia de Riesgos"/>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7"/>
    <d v="2023-07-11T00:00:00"/>
    <s v="GAA-MEM23-0612"/>
    <s v="Informes finales de auditoría o seguimiento."/>
    <s v="Informe final de auditoría, seguimiento a austeridad del gasto – I trimestre de 2023"/>
    <s v="Tercera línea de defensa – Oficina de Control Interno."/>
    <s v="Oficina de Control Interno"/>
    <d v="2023-05-30T00:00:00"/>
    <s v="Gestión Tecnológica"/>
    <s v="Juan Carlos Jimenez"/>
    <s v="Oficina de Tecnologías y Sistemas de Información"/>
    <s v="0B2"/>
    <s v="Por diferencias entre la información registrada en la Oficina de Tecnologías y Sistemas de Información y la Gerencia Administrativa y de Abastecimiento y lo contratado mediante la Orden de Compra No. 97148 en relación con los equipos de cómputo, incumpliendo lo dispuesto en el literal e) del Articulo 2 de la Ley 87 de 1993 y elementos sin plaquetear en concordancia con el Manual de Procedimientos Administrativos y Contables para el manejo y control de los bienes en las Entidades de Gobierno Distritales."/>
    <s v="5 Por qué"/>
    <s v="Pérdida de equipos tecnológicos de la Empresa por información desactualizada."/>
    <s v="Porque el proceso carece de una directriz que pueda dar lineamientos frente al diligenciamiento y reporte oportuno de los inventarios de activos tecnológicos bajo la administración de la OTI."/>
    <n v="1"/>
    <s v="Acción Correctiva"/>
    <s v="Elaborar un documento interno para llevar el control y reporte oportuno de la información de inventarios de activos tecnológicos bajo la administración de OTI para suministrar información a la GAA."/>
    <s v="Documento interno publicado en SIG"/>
    <s v="Un documento interno publicado en el SIG"/>
    <n v="1"/>
    <d v="2023-07-01T00:00:00"/>
    <d v="2023-12-31T00:00:00"/>
    <s v="Profesional OTI"/>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7"/>
    <d v="2023-07-11T00:00:00"/>
    <s v="GAA-MEM23-0612"/>
    <s v="Informes finales de auditoría o seguimiento."/>
    <s v="Informe final de auditoría, seguimiento a austeridad del gasto – I trimestre de 2023"/>
    <s v="Tercera línea de defensa – Oficina de Control Interno."/>
    <s v="Oficina de Control Interno"/>
    <d v="2023-05-30T00:00:00"/>
    <s v="Gestión de Recursos Físicos"/>
    <s v="Nulbis Camargo"/>
    <s v="Gerencia Administrativa y de Abastecimiento"/>
    <s v="0B2"/>
    <s v="Por diferencias entre la información registrada en la Oficina de Tecnologías y Sistemas de Información y la Gerencia Administrativa y de Abastecimiento y lo contratado mediante la Orden de Compra No. 97148 en relación con los equipos de cómputo, incumpliendo lo dispuesto en el literal e) del Articulo 2 de la Ley 87 de 1993 y elementos sin plaquetear en concordancia con el Manual de Procedimientos Administrativos y Contables para el manejo y control de los bienes en las Entidades de Gobierno Distritales."/>
    <s v="5 Por qué"/>
    <s v="Pérdida o cambio de bienes de la Empresa por falta de plaqueteo de los mismos."/>
    <s v="Porque no se dio estricto cumplimiento al procedimiento de inventarios establecido por la GAA"/>
    <n v="1"/>
    <s v="Acción Correctiva"/>
    <s v="Realizar el plaqueteo de los bienes de la Empresa para actualizar la información el sistema de inventarios de la GAA"/>
    <s v="Reporte de inventarios con números de placas actualizadas de bienes propios y en arrendamiento"/>
    <s v="Un reporte de inventarios actualizado de bienes propios y en arrendamiento"/>
    <s v="# total de elementos plaqueteados /# de elementos pendientes de placa de inventario"/>
    <d v="2023-06-16T00:00:00"/>
    <d v="2023-08-31T00:00:00"/>
    <s v="Profesional GA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7"/>
    <d v="2023-07-11T00:00:00"/>
    <s v="SUP-MEM23-0536"/>
    <s v="Informes finales de auditoría o seguimiento."/>
    <s v="Informe de auditoría seguimiento a austeridad del gasto – I trimestre de 2023"/>
    <s v="Tercera línea de defensa – Oficina de Control Interno."/>
    <s v="Subgerencia de Gestión Predial"/>
    <d v="2023-05-30T00:00:00"/>
    <s v="Gestión Adquisición Predial"/>
    <s v="Lizethe Salazar Sánchez – Subgerente Gestión del Predial (E)"/>
    <s v="Gerencia Ejecutiva PLMB"/>
    <s v="OB1"/>
    <s v="Por incumplimiento de los parágrafos 3 y 4 del artículo 9 “Del manejo del dinero” de la Resolución EMB No. 014 de 2023."/>
    <s v="5 Por qué"/>
    <s v="Generación de intereses por inoportunidad en el pago del impuesto de beneficencia, intereses que no fueron cancelados con recursos públicos, sin embargo, esta situación podría generar en determinado momento en un daño antijurídico."/>
    <s v="No se cuenta con la estandarización de una herramienta que permita realizar el adecuado seguimiento y emitir las alertas necesarias para evitar estas situaciones."/>
    <n v="1"/>
    <s v="Acción Correctiva"/>
    <s v="Estandarizar la Matriz de Seguimiento de tiempos de Registro en la Oficina de Registro de Instrumentos Públicos -ORIP de las escrituras públicas suscritas por las EMB."/>
    <s v="Numérico_x000a_(Matriz de seguimiento estandarizada)"/>
    <s v="Matriz de seguimiento estandarizada a los tiempos de las escrituras públicas"/>
    <n v="1"/>
    <d v="2023-07-10T00:00:00"/>
    <d v="2023-08-31T00:00:00"/>
    <s v="José Duván Núñez Muñoz, Contratista SUP_x000a_Diana Marcela Bedoya Pineda, Profesional SUP"/>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7"/>
    <d v="2023-07-11T00:00:00"/>
    <s v="SUP-MEM23-0536"/>
    <s v="Informes finales de auditoría o seguimiento."/>
    <s v="Informe de auditoría seguimiento a austeridad del gasto – I trimestre de 2023"/>
    <s v="Tercera línea de defensa – Oficina de Control Interno."/>
    <s v="Subgerencia de Gestión Predial"/>
    <d v="2023-05-30T00:00:00"/>
    <s v="Gestión Adquisición Predial"/>
    <s v="Lizethe Salazar Sánchez – Subgerente Gestión del Predial (E)"/>
    <s v="Gerencia Ejecutiva PLMB"/>
    <s v="OB1"/>
    <s v="Por incumplimiento de los parágrafos 3 y 4 del artículo 9 “Del manejo del dinero” de la Resolución EMB No. 014 de 2023."/>
    <s v="5 Por qué"/>
    <s v="Generación de intereses por inoportunidad en el pago del impuesto de beneficencia, intereses que no fueron cancelados con recursos públicos, sin embargo, esta situación podría generar en determinado momento en un daño antijurídico."/>
    <s v="No se cuenta con la estandarización de una herramienta que permita realizar el adecuado seguimiento y emitir las alertas necesarias para evitar estas situaciones."/>
    <n v="2"/>
    <s v="Acción Correctiva"/>
    <s v="Revisar y actualizar el procedimiento AP-PR-002 de Adquisición Predial incluyendo la matriz de seguimiento estandarizada con su respectivo control de diligenciamiento y monitoreo."/>
    <s v="Numérico_x000a_(Procedimiento)"/>
    <s v="Procedimiento modificado"/>
    <n v="1"/>
    <d v="2023-07-10T00:00:00"/>
    <d v="2023-11-30T00:00:00"/>
    <s v="José Duván Núñez Muñoz, Contratista SUP_x000a_Diana Marcela Bedoya Pineda, Profesional SUP"/>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7"/>
    <d v="2023-07-11T00:00:00"/>
    <s v="SUP-MEM23-0536"/>
    <s v="Informes finales de auditoría o seguimiento."/>
    <s v="Informe de auditoría seguimiento a austeridad del gasto – I trimestre de 2023"/>
    <s v="Tercera línea de defensa – Oficina de Control Interno."/>
    <s v="Subgerencia de Gestión Predial"/>
    <d v="2023-05-30T00:00:00"/>
    <s v="Gestión Adquisición Predial"/>
    <s v="Lizethe Salazar Sánchez – Subgerente Gestión del Predial (E)"/>
    <s v="Gerencia Ejecutiva PLMB"/>
    <s v="OB1"/>
    <s v="Por incumplimiento de los parágrafos 3 y 4 del artículo 9 “Del manejo del dinero” de la Resolución EMB No. 014 de 2023."/>
    <s v="5 Por qué"/>
    <s v="Generación de intereses por inoportunidad en el pago del impuesto de beneficencia, intereses que no fueron cancelados con recursos públicos, sin embargo, esta situación podría generar en determinado momento en un daño antijurídico."/>
    <s v="No se cuenta con la estandarización de una herramienta que permita realizar el adecuado seguimiento y emitir las alertas necesarias para evitar estas situaciones."/>
    <n v="3"/>
    <s v="Acción Correctiva"/>
    <s v="Socializar a todas las partes interesadas &quot;área jurídico-predial y expropiaciones&quot; la herramienta matriz de seguimiento estandarizada y el procedimiento."/>
    <s v="Numérico"/>
    <s v="Socialización realizada"/>
    <n v="1"/>
    <d v="2023-07-10T00:00:00"/>
    <d v="2023-12-31T00:00:00"/>
    <s v="José Duván Núñez Muñoz, Contratista SUP_x000a_Diana Marcela Bedoya Pineda, Profesional SUP"/>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8"/>
    <d v="2023-09-19T00:00:00"/>
    <s v="GDU-MEM23-0186"/>
    <s v="Informes finales de auditoría o seguimiento."/>
    <s v="Informe Final Auditoría del proceso de Gestión de Proyectos de Desarrollo Inmobiliario y Urbanístico."/>
    <s v="Tercera línea de defensa – Oficina de Control Interno."/>
    <s v="Oficina de Control Interno"/>
    <d v="2023-08-24T00:00:00"/>
    <s v="Gestión de Proyectos de desarrollo Inmobiliaro y Urbanístico"/>
    <s v="Adriana E. Cabieles R. "/>
    <s v="Gerencia de Desarrollo Urbano, Inmobiliario e Ingresos no Tarifarios"/>
    <n v="1"/>
    <s v="OB1: Por debilidades en la estructuración, desarrollo y cumplimiento de las actividades definidas en el ciclo PHVA de la caracterización del Proceso Gestión de Proyectos de Desarrollo Inmobiliario y Urbanístico, en cumplimiento de los lineamientos definidos en el procedimiento para la creación, modificación o retiro de documentos del SIG-DO-PR-001 y el formato caracterización DI-CP-001 para el cumplimiento de las funciones establecidas en el artículo 19 del Acuerdo 007 de 2021."/>
    <s v="5 Por qué"/>
    <s v="Debilidades en la estructuración, desarrollo y cumplimiento de las actividades definidas en el ciclo PHVA de la caracterización del Proceso"/>
    <s v="Porque no se siguio con rigurosidad lo definido en el formato caracterización DI-CP-001_x000a_"/>
    <n v="1"/>
    <s v="Acción Correctiva"/>
    <s v="Actualizar la caracterización del Proceso Gestión de Proyectos de Desarrollo Inmobiliario y Urbanístico"/>
    <s v="Formato caracterización DI-CP-001 actualizado"/>
    <s v="Formato caracterización DI-CP-001 actualizado"/>
    <n v="1"/>
    <d v="2023-10-01T00:00:00"/>
    <d v="2023-12-31T00:00:00"/>
    <s v="Profesional GDU"/>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8"/>
    <d v="2023-09-19T00:00:00"/>
    <s v="GDU-MEM23-0186"/>
    <s v="Informes finales de auditoría o seguimiento."/>
    <s v="Informe Final Auditoría del proceso de Gestión de Proyectos de Desarrollo Inmobiliario y Urbanístico."/>
    <s v="Tercera línea de defensa – Oficina de Control Interno."/>
    <s v="Oficina de Control Interno"/>
    <d v="2023-08-24T00:00:00"/>
    <s v="Gestión de Proyectos de desarrollo Inmobiliaro y Urbanístico"/>
    <s v="Adriana E. Cabieles R. "/>
    <s v="Gerencia de Desarrollo Urbano, Inmobiliario e Ingresos no Tarifarios"/>
    <n v="2"/>
    <s v="OB2: Por incumplimiento de lineamientos del Manual de Gestión de Riesgos Institucional, código GR-MN-001 vigente y la Guía de Riesgos del DAFP, relacionados con la identificación de los riesgos del proceso de Gestión de Proyectos de Desarrollo Inmobiliario y Urbanístico, así como el diseño y los soportes que dan cuenta de la ejecución de sus controles y planes de acción."/>
    <s v="5 Por qué"/>
    <s v="Posibilidad de la materialización de los riesgos "/>
    <s v="Porque no se tenia total conocimiento del Manual de Gestión de Riesgos Institucional, código GR-MN-001 vigente y la Guía de Riesgos del DAFP"/>
    <n v="1"/>
    <s v="Acción Correctiva"/>
    <s v="Actualizar el mapa de riesgos del Proceso de Gestión de Proyectos de Desarrollo Inmobiliario y Urbanístico, mediante mesas de trabajo con la Gerencia de Riesgos, con el fin de armonizarlos al 100% con los lineamientos de las Guías de Riesgos del DAFP, versión 6. "/>
    <s v="Matriz de riesgos actualizada"/>
    <s v="Matriz de riesgos actualizada"/>
    <n v="1"/>
    <d v="2023-10-01T00:00:00"/>
    <d v="2023-12-31T00:00:00"/>
    <s v="Profesional GDU"/>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8"/>
    <d v="2023-09-19T00:00:00"/>
    <s v="GDU-MEM23-0186"/>
    <s v="Informes finales de auditoría o seguimiento."/>
    <s v="Informe Final Auditoría del proceso de Gestión de Proyectos de Desarrollo Inmobiliario y Urbanístico."/>
    <s v="Tercera línea de defensa – Oficina de Control Interno."/>
    <s v="Oficina de Control Interno"/>
    <d v="2023-08-24T00:00:00"/>
    <s v="Gestión de Proyectos de desarrollo Inmobiliaro y Urbanístico"/>
    <s v="Adriana E. Cabieles R. "/>
    <s v="Gerencia de Desarrollo Urbano, Inmobiliario e Ingresos no Tarifarios"/>
    <n v="3"/>
    <s v="OB3: Por incumplimiento de los procedimientos:_x000a_-Procedimiento para la identificación de Negocios No Tarifarios potenciales, DI-PR-001._x000a_-Procedimiento para la reglamentación de instrumentos de captura de valor, DI-PR-005._x000a_-Procedimiento para la perfilación de proyectos inmobiliarios, DI-PR-002._x000a_Lo cual puede incidir en la posible materialización de los riesgos: DI-RG-001 y DI-RG-002, por debilidades en el autocontrol, socialización, revisiones periódicas de la operativización de los procedimientos y_x000a_actualización de los documentos del proceso."/>
    <s v="5 Por qué"/>
    <s v="Posibilidad de incidir en la materialización de riesgos DI-RG-001 y DI-RG-002"/>
    <s v="Porque no se tenía conocimiento del paso a paso que se debía cumplir con los procedimientos y los controles que debían tener."/>
    <n v="1"/>
    <s v="Acción Correctiva"/>
    <s v="Actualizar el Procedimiento para la identificación de Negocios No Tarifarios potenciales, DI-PR-001._x000a_"/>
    <s v="Procedimiento actualizado"/>
    <s v="Procedimientos actualizados"/>
    <n v="1"/>
    <d v="2023-10-01T00:00:00"/>
    <d v="2023-12-31T00:00:00"/>
    <s v="Profesional GDU"/>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2"/>
    <s v="Acción Correctiva"/>
    <s v="Actualizar o revisar la pertinencia del Procedimiento para la reglamentación de instrumentos de captura de valor, DI-PR-005."/>
    <s v="Procedimiento actualizado o integrado a otro procedimiento. "/>
    <s v="Procedimiento actualizado o integrado a otro procedimiento. "/>
    <n v="1"/>
    <d v="2023-10-01T00:00:00"/>
    <d v="2023-12-31T00:00:00"/>
    <s v="Profesional GDU"/>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3"/>
    <s v="Acción Correctiva"/>
    <s v="Actualizar el Procedimiento para la perfilación de proyectos inmobiliarios, DI-PR-002, incluyendo la perfilacion de proyectos no inmobiliarios"/>
    <s v="Procedimiento actualizado"/>
    <s v="Procedimientos actualizados"/>
    <n v="1"/>
    <d v="2023-10-01T00:00:00"/>
    <d v="2023-12-31T00:00:00"/>
    <s v="Profesional GDU"/>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4"/>
    <s v="Acción Correctiva"/>
    <s v="Socializar la actualizacion de los procedimientos: 1) Procedimiento para la identificación de Negocios No Tarifarios potenciales, DI-PR-001. 2) Procedimiento para la reglamentación de instrumentos de captura de valor, DI-PR-005. 3) Procedimiento para la perfilación de proyectos inmobiliarios, DI-PR-002; con los profesionales y contratistas de la GDU."/>
    <s v="Ayuda de memoria y registro de asistencia de la socializacion"/>
    <s v="No. de socializaciones realizadas / No. total de socializaciones programadas * 100%"/>
    <n v="1"/>
    <d v="2023-10-01T00:00:00"/>
    <d v="2024-01-31T00:00:00"/>
    <s v="Profesional GDU"/>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8"/>
    <d v="2023-09-19T00:00:00"/>
    <s v="GDU-MEM23-0186"/>
    <s v="Informes finales de auditoría o seguimiento."/>
    <s v="Informe Final Auditoría del proceso de Gestión de Proyectos de Desarrollo Inmobiliario y Urbanístico."/>
    <s v="Tercera línea de defensa – Oficina de Control Interno."/>
    <s v="Oficina de Control Interno"/>
    <d v="2023-08-24T00:00:00"/>
    <s v="Gestión de Proyectos de desarrollo Inmobiliaro y Urbanístico"/>
    <s v="Adriana E. Cabieles R. "/>
    <s v="Gerencia de Desarrollo Urbano, Inmobiliario e Ingresos no Tarifarios"/>
    <n v="4"/>
    <s v="OB4: Por incumplimiento del procedimiento para la construcción, registro y análisis de indicadores de gestión código PE-PR-013, falencias en la formulación y análisis de los indicadores de Gestión del Proceso Gestión de Proyectos de Desarrollo Inmobiliario y Urbanístico y su alineación con el objetivo y actividades clave de proceso."/>
    <s v="5 Por qué"/>
    <s v="Debilidades en la medición de los indicadores del Plan de Acción"/>
    <s v="Porque no se tenía total conocimiento del procedimiento para la construcción, registro y análisis de indicadores de gestión."/>
    <n v="1"/>
    <s v="Acción Correctiva"/>
    <s v="Actualizar los indicadores de gestión del Proceso Gestión de Proyectos de Desarrollo Inmobiliario y Urbanístico, mediante mesas de trabajo con la Oficina Asesora de Planeación para revisar el proceso de formulación de los indicadores de gestión y determinar los ajustes  que se deban implementar para la formulación  del Plan de Acción Institucional Integrado año 2024."/>
    <s v="Indicadores actualizados"/>
    <s v="Indicadores actualizados"/>
    <n v="1"/>
    <d v="2023-10-01T00:00:00"/>
    <d v="2024-01-31T00:00:00"/>
    <s v="Profesional GDU"/>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8"/>
    <d v="2023-09-19T00:00:00"/>
    <s v="GDU-MEM23-0186"/>
    <s v="Informes finales de auditoría o seguimiento."/>
    <s v="Informe Final Auditoría del proceso de Gestión de Proyectos de Desarrollo Inmobiliario y Urbanístico."/>
    <s v="Tercera línea de defensa – Oficina de Control Interno."/>
    <s v="Oficina de Control Interno"/>
    <d v="2023-08-24T00:00:00"/>
    <s v="Gestión de Proyectos de desarrollo Inmobiliaro y Urbanístico"/>
    <s v="Adriana E. Cabieles R. "/>
    <s v="Gerencia de Desarrollo Urbano, Inmobiliario e Ingresos no Tarifarios"/>
    <n v="5"/>
    <s v="OB5: Por incumplimiento de lineamientos o requisitos contenidos en los procedimientos internos y/o normatividad que se relaciona a continuación:_x000a_-Manual de contratación, GC-MN-001_x000a_-Manual de Supervisión e Interventoría, GC-MN-003_x000a_-Contratación directa de contratos de prestación de servicios profesionales y de apoyo a la gestión, GCPR- 008_x000a_-Contratación directa, GC-PR-002_x000a_-Selección abreviada de menor cuantía, GC-PR-005_x000a_-Artículo 2.2.1.1.1.7.1 del Decreto 1082 de 2015._x000a_Debido a la no publicación o publicación extemporánea de documentos, imprecisiones, diferencias o errores en el contenido, no actualización de pólizas por suspensión contractual, documentos sin firmas o sin evidencia en la trazabilidad de su aprobación y soportes de ejecución que no dan cuenta de forma completa y suficiente del desarrollo o cumplimiento de las obligaciones contractuales de los contratos 256, 202, 260, 278, 259, 079, 129, 191 y 247 de 2022 supervisados por la Gerencia de Desarrollo Urbano, Inmobiliario e Ingresos no Tarifarios."/>
    <s v="5 Por qué"/>
    <s v="Posibilidad de generar incumplimientos de los objetivos que se pretenden lograr con los contratos, por debilidades en la supervisión. "/>
    <s v="Porque hubo fallas de los controles de verificación, así como el seguimiento de la supervisión."/>
    <n v="1"/>
    <s v="Acción Correctiva"/>
    <s v="Realizar reuniones de seguimiento interno de la GDU para verificación del cumplimiento del rol de supervisión sobre los contratos de la gerencia."/>
    <s v="Reuniones de seguimiento GDU"/>
    <s v="No de reuniones de seguimiento realizadas/ No total de reuniones de seguimiento programdas (6) * 100%"/>
    <n v="1"/>
    <d v="2023-10-01T00:00:00"/>
    <d v="2024-03-31T00:00:00"/>
    <s v="Profesional GDU"/>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2"/>
    <s v="Acción Correctiva"/>
    <s v="Solicitar capacitación sobre supervisión de contratos a la Subgerencia de Asesoría Jurídica y Gestión Contractual"/>
    <s v="Memorando de solicitud"/>
    <s v="Memorando de solicitud"/>
    <n v="1"/>
    <d v="2023-10-01T00:00:00"/>
    <d v="2024-03-31T00:00:00"/>
    <s v="Gerente GDU"/>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3"/>
    <s v="Acción Correctiva"/>
    <s v="Actualizar el procedimiento: GC-PR-008 Procedimiento de contratación directa para celebrar contratos de prestación de servicios profesionales y de apoyo a la gestión_V.06, con el fin de optimizar los mecanismos  de control."/>
    <s v="Procedimiento actualizado"/>
    <s v="Procedimiento actualizado"/>
    <n v="1"/>
    <d v="2023-10-01T00:00:00"/>
    <d v="2023-12-31T00:00:00"/>
    <s v="Profesional GAA_x000a_Profesional SGC"/>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4"/>
    <s v="Acción Correctiva"/>
    <s v="Realizar capacitación sobre estructuración y etapa precontractual de los procesos de contratación de prestación de servicios profesionales y de apoyo a la gestión, considerando el procedimiento GC-PR-008 actualizado."/>
    <s v="Capacitación realizada"/>
    <s v="Capacitación realizada"/>
    <n v="1"/>
    <d v="2023-10-01T00:00:00"/>
    <d v="2024-03-31T00:00:00"/>
    <s v="Profesional GA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8"/>
    <d v="2023-09-19T00:00:00"/>
    <s v="GDU-MEM23-0186"/>
    <s v="Informes finales de auditoría o seguimiento."/>
    <s v="Informe Final Auditoría del proceso de Gestión de Proyectos de Desarrollo Inmobiliario y Urbanístico."/>
    <s v="Tercera línea de defensa – Oficina de Control Interno."/>
    <s v="Oficina de Control Interno"/>
    <d v="2023-08-24T00:00:00"/>
    <s v="Gestión de Proyectos de desarrollo Inmobiliaro y Urbanístico"/>
    <s v="Adriana E. Cabieles R. "/>
    <s v="Gerencia de Desarrollo Urbano, Inmobiliario e Ingresos no Tarifarios"/>
    <n v="6"/>
    <s v="OB6: Por debilidades en el ingreso y egreso de personal de la Gerencia de Desarrollo Urbano, Inmobiliario e Ingresos no Tarifarios, debido al incumplimiento de algunas actividades del procedimiento para la selección y vinculación de servidores públicos de la EMB, código TH-PR-004 y el procedimiento para la entrega de puesto de trabajo, código TH-PR-013."/>
    <s v="5 Por qué"/>
    <s v="Posibilidad de materializar riesgo de impacto reputacional y perdida de información o memoria institucional que afecta a la dependencia."/>
    <s v="Porque no se hizo el seguimiento y control adecuado para asegurar la entrega completa y efectiva de soportes de los servidores públicos salientes. _x000a__x000a_Porque no se cumplió de manera estricta con el procedimiento vigente del momento de las vinculaciones del personal_x000a_"/>
    <n v="1"/>
    <s v="Acción Correctiva"/>
    <s v="Actualizar el Procedimiento para la Entrega de puesto de trabajo TH-PR-013 con el fin de establecer un control, de manera que el servidor publico saliente cumpla con las politicas estipuladas"/>
    <s v="Procedimiento actualizado"/>
    <s v="Procedimiento actualizado"/>
    <n v="1"/>
    <d v="2023-10-01T00:00:00"/>
    <d v="2023-12-31T00:00:00"/>
    <s v="Profesional GA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2"/>
    <s v="Acción Correctiva"/>
    <s v="Realizar socialización y capacitación sobre el procedimiento de entrega de puesto de trabajo para los servidores públicos a los usuarios de la GDU y demas que les aplique, considerando el procedimiento GC-PR-008 actualizado."/>
    <s v="Registro de asistencia de la capacitacion"/>
    <s v="Capacitación realizada"/>
    <n v="1"/>
    <d v="2023-10-01T00:00:00"/>
    <d v="2024-03-31T00:00:00"/>
    <s v="Profesional GA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3"/>
    <s v="Acción Correctiva"/>
    <s v="Actualizar el Procedimiento para la seleccion y vinculacion de servidores publicos TH-PR-004, con el fin de establecer la eficacia de las actividades incluidas en el procedimiento.  "/>
    <s v="Procedimiento actualizado"/>
    <s v="Procedimiento actualizado"/>
    <n v="1"/>
    <d v="2023-10-01T00:00:00"/>
    <d v="2023-12-31T00:00:00"/>
    <s v="Profesional GA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4"/>
    <s v="Acción Correctiva"/>
    <s v="Realizar socialización y capacitación sobre el procedimiento para la seleccion y vinculacion de servidores publicos a los usuarios que les aplique, considerando el procedimiento TH-PR-004 actualizado."/>
    <s v="Registro de asistencia de la capacitación"/>
    <s v="Capacitación realizada"/>
    <n v="1"/>
    <d v="2023-10-01T00:00:00"/>
    <d v="2024-03-31T00:00:00"/>
    <s v="Profesional GA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8"/>
    <d v="2023-09-19T00:00:00"/>
    <s v="GDU-MEM23-0186"/>
    <s v="Informes finales de auditoría o seguimiento."/>
    <s v="Informe Final Auditoría del proceso de Gestión de Proyectos de Desarrollo Inmobiliario y Urbanístico."/>
    <s v="Tercera línea de defensa – Oficina de Control Interno."/>
    <s v="Oficina de Control Interno"/>
    <d v="2023-08-24T00:00:00"/>
    <s v="Gestión de Proyectos de desarrollo Inmobiliaro y Urbanístico"/>
    <s v="Adriana E. Cabieles R. "/>
    <s v="Gerencia de Desarrollo Urbano, Inmobiliario e Ingresos no Tarifarios"/>
    <n v="7"/>
    <s v="OB7: Por debilidades en la Concertación y Evaluación de Compromisos Laborales y Comportamentales y/o Acuerdos de Gestión, debido al incumplimiento de directrices dadas en el Plan Institucional de Evaluación de Rendimiento TH-DR-021 y en el Artículo 2.2.13.1.9 del Decreto 1083 de 2015. "/>
    <s v="5 Por qué"/>
    <s v="Incumplimientos normativos y de metas de proceso."/>
    <s v="Porque no se tuvo todo el conocimiento de los lineamientos internos y externos de los acuerdos de gestión establecidos en el Plan Institucional de Evaluacion del Rendimiento"/>
    <n v="1"/>
    <s v="Acción Correctiva"/>
    <s v="Actualizar el Plan Institucional de Evaluacion del Rendimiento TH-DR-021, con el fin de incorporar un mecanismo de control para la Concertación y Evaluación de Compromisos Laborales y Comportamentales y/o Acuerdos de Gestión por parte de Talento Humano."/>
    <s v="Plan Institucional actualizado"/>
    <s v="Plan Institucional actualizado"/>
    <n v="1"/>
    <d v="2023-10-01T00:00:00"/>
    <d v="2023-12-31T00:00:00"/>
    <s v="Profesional GA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49"/>
    <m/>
    <m/>
    <m/>
    <m/>
    <m/>
    <m/>
    <m/>
    <m/>
    <m/>
    <m/>
    <m/>
    <m/>
    <m/>
    <m/>
    <m/>
    <n v="2"/>
    <s v="Acción Correctiva"/>
    <s v="Realizar socialización y capacitación sobre el Plan Institucional de Evaluacion del Rendimiento TH-DR-021 actualizado."/>
    <s v="Registro de asistencia de la capacitación"/>
    <s v="Capacitación realizada"/>
    <n v="1"/>
    <d v="2023-10-01T00:00:00"/>
    <d v="2024-03-31T00:00:00"/>
    <s v="Profesional GAA"/>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r>
    <x v="50"/>
    <d v="2023-09-15T00:00:00"/>
    <s v="SUP-MEM23-0734"/>
    <s v="Informes finales de auditoría o seguimiento."/>
    <s v="Informe de auditoría seguimiento a austeridad del gasto – II trimestre de 2023"/>
    <s v="Tercera línea de defensa – Oficina de Control Interno."/>
    <s v="Subgerencia de Gestión Predial"/>
    <d v="2023-08-31T00:00:00"/>
    <s v="Gestión Adquisición Predial"/>
    <s v="Lizethe Salazar Sánchez – Subgerente Gestión del Predial (E)"/>
    <s v="Gerencia Ejecutiva PLMB"/>
    <n v="1"/>
    <s v="70-5 &quot;inefectividad&quot; Revisadas las legalizaciones de caja menor de julio a diciembre de 2022 y de enero a junio de 2023, se evidenció que los certificados de tradición y libertad se adquirieron por la página de la Superintendencia de Notariado y Registro – SNR, exceptuando los del mes de mayo de 2023 que se solicitaron a través de la página https://www.certificadotracicionylibertad.com/, según recibo de caja No. 2305000006 del 16/05/2023 (Anexo Facturas KSNR6409947, KSNR6409994 y KSNR6410044 a nombre de KUSHKI) correspondiente a la legalización de caja menor con radicado SUP-MEM23-0438 del 06/06/2023."/>
    <s v="5 Por qué"/>
    <s v="Generación de costos adicionales en la solicitud de certificados de tradición y libertad."/>
    <s v="Falta de conocimiento del equipo de gestión jurídica de adquisición predial de la SUP para realizar el pago del Certificado de tradición y libertad directamente en la página de la Superintendencia de Notariado y Registro -SNR-."/>
    <n v="1"/>
    <s v="Acción Correctiva"/>
    <s v="Capacitar sobre la expedición de los Certificados de tradición y libertad en la página de la Superintendencia de Notariado y Registro -SNR- al equipo de gestión jurídica de adquisición predial de la SUP."/>
    <s v="Capacitación"/>
    <s v="(No. de Capacitaciones realizadas / No. de capacitaciones programadas)*100"/>
    <n v="1"/>
    <d v="2023-09-14T00:00:00"/>
    <d v="2024-03-31T00:00:00"/>
    <s v="Andrea Liliana Garzón Alfonso, Profesional Subgerencia de Gestión Predial_x000a__x000a_Juan Pablo Vargas Gutiérrez, Contratista Subgerencia de Gestión Predial"/>
    <s v="-"/>
    <s v="-"/>
    <s v="-"/>
    <e v="#REF!"/>
    <e v="#REF!"/>
    <m/>
    <m/>
    <m/>
    <m/>
    <m/>
    <s v="No aplica"/>
    <s v="No aplica"/>
    <s v="No aplica"/>
    <s v="No aplica"/>
    <s v="No aplica"/>
    <s v="No aplica"/>
    <s v="No aplica"/>
    <s v="No aplica"/>
    <s v="No aplica"/>
    <s v="No aplica"/>
    <s v="-"/>
    <s v="-"/>
    <s v="-"/>
    <s v="-"/>
    <s v="-"/>
    <s v="Pendiente por verificar"/>
    <s v="Pendiente por verificar"/>
    <s v="Pendiente por verificar"/>
    <x v="4"/>
    <s v="No se registró"/>
    <s v="No se registró"/>
    <s v="Se encuentra en ejecución y no se le ha realizado seguimiento al corte"/>
    <s v="No se registró"/>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221D136-0151-48B2-9596-4DFB0DF3525B}"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G54" firstHeaderRow="1" firstDataRow="2" firstDataCol="1"/>
  <pivotFields count="58">
    <pivotField axis="axisRow" showAll="0">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h="1" x="49"/>
        <item x="5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6">
        <item x="0"/>
        <item x="1"/>
        <item x="2"/>
        <item x="4"/>
        <item x="3"/>
        <item t="default"/>
      </items>
    </pivotField>
    <pivotField showAll="0"/>
    <pivotField showAll="0"/>
    <pivotField showAll="0"/>
    <pivotField showAll="0"/>
  </pivotFields>
  <rowFields count="1">
    <field x="0"/>
  </rowFields>
  <rowItems count="5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50"/>
    </i>
    <i t="grand">
      <x/>
    </i>
  </rowItems>
  <colFields count="1">
    <field x="53"/>
  </colFields>
  <colItems count="6">
    <i>
      <x/>
    </i>
    <i>
      <x v="1"/>
    </i>
    <i>
      <x v="2"/>
    </i>
    <i>
      <x v="3"/>
    </i>
    <i>
      <x v="4"/>
    </i>
    <i t="grand">
      <x/>
    </i>
  </colItems>
  <dataFields count="1">
    <dataField name="Cuenta de Estado de la acción3" fld="53" subtotal="count" baseField="0" baseItem="0"/>
  </dataFields>
  <formats count="12">
    <format dxfId="19">
      <pivotArea outline="0" collapsedLevelsAreSubtotals="1" fieldPosition="0"/>
    </format>
    <format dxfId="18">
      <pivotArea field="0" type="button" dataOnly="0" labelOnly="1" outline="0" axis="axisRow" fieldPosition="0"/>
    </format>
    <format dxfId="17">
      <pivotArea dataOnly="0" labelOnly="1" fieldPosition="0">
        <references count="1">
          <reference field="0" count="0"/>
        </references>
      </pivotArea>
    </format>
    <format dxfId="16">
      <pivotArea dataOnly="0" labelOnly="1" grandRow="1" outline="0" fieldPosition="0"/>
    </format>
    <format dxfId="15">
      <pivotArea dataOnly="0" labelOnly="1" fieldPosition="0">
        <references count="1">
          <reference field="53" count="0"/>
        </references>
      </pivotArea>
    </format>
    <format dxfId="14">
      <pivotArea dataOnly="0" labelOnly="1" grandCol="1" outline="0" fieldPosition="0"/>
    </format>
    <format dxfId="13">
      <pivotArea outline="0" collapsedLevelsAreSubtotals="1" fieldPosition="0"/>
    </format>
    <format dxfId="12">
      <pivotArea field="0" type="button" dataOnly="0" labelOnly="1" outline="0" axis="axisRow" fieldPosition="0"/>
    </format>
    <format dxfId="11">
      <pivotArea dataOnly="0" labelOnly="1" fieldPosition="0">
        <references count="1">
          <reference field="0" count="0"/>
        </references>
      </pivotArea>
    </format>
    <format dxfId="10">
      <pivotArea dataOnly="0" labelOnly="1" grandRow="1" outline="0" fieldPosition="0"/>
    </format>
    <format dxfId="9">
      <pivotArea dataOnly="0" labelOnly="1" fieldPosition="0">
        <references count="1">
          <reference field="53" count="0"/>
        </references>
      </pivotArea>
    </format>
    <format dxfId="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415"/>
  <sheetViews>
    <sheetView showGridLines="0" tabSelected="1" view="pageBreakPreview" zoomScale="10" zoomScaleNormal="70" zoomScaleSheetLayoutView="10" workbookViewId="0">
      <pane ySplit="3" topLeftCell="A121" activePane="bottomLeft" state="frozen"/>
      <selection activeCell="P1" sqref="P1"/>
      <selection pane="bottomLeft" activeCell="S124" sqref="S124"/>
    </sheetView>
  </sheetViews>
  <sheetFormatPr baseColWidth="10" defaultColWidth="11.42578125" defaultRowHeight="15" x14ac:dyDescent="0.25"/>
  <cols>
    <col min="1" max="1" width="11.42578125" style="1"/>
    <col min="2" max="2" width="18" style="1" customWidth="1"/>
    <col min="3" max="3" width="23.85546875" style="225" customWidth="1"/>
    <col min="4" max="4" width="28.5703125" style="1" customWidth="1"/>
    <col min="5" max="5" width="30.42578125" style="1" customWidth="1"/>
    <col min="6" max="6" width="21.140625" style="1" customWidth="1"/>
    <col min="7" max="7" width="15.7109375" style="1" customWidth="1"/>
    <col min="8" max="8" width="17.7109375" style="1" customWidth="1"/>
    <col min="9" max="9" width="18.85546875" style="1" customWidth="1"/>
    <col min="10" max="10" width="20" style="1" customWidth="1"/>
    <col min="11" max="11" width="19.7109375" style="1" customWidth="1"/>
    <col min="12" max="12" width="7.28515625" style="225" customWidth="1"/>
    <col min="13" max="13" width="101.85546875" style="1" customWidth="1"/>
    <col min="14" max="14" width="15.42578125" style="1" customWidth="1"/>
    <col min="15" max="15" width="28.28515625" style="1" customWidth="1"/>
    <col min="16" max="16" width="63.140625" style="1" customWidth="1"/>
    <col min="17" max="17" width="6.42578125" style="1" customWidth="1"/>
    <col min="18" max="18" width="15.5703125" style="1" customWidth="1"/>
    <col min="19" max="19" width="46.85546875" style="227" customWidth="1"/>
    <col min="20" max="20" width="27.42578125" style="1" customWidth="1"/>
    <col min="21" max="21" width="20" style="225" customWidth="1"/>
    <col min="22" max="22" width="13.7109375" style="225" customWidth="1"/>
    <col min="23" max="23" width="19.28515625" style="225" customWidth="1"/>
    <col min="24" max="24" width="17.85546875" style="225" customWidth="1"/>
    <col min="25" max="25" width="20.140625" style="1" customWidth="1"/>
    <col min="26" max="26" width="27.140625" style="1" hidden="1" customWidth="1"/>
    <col min="27" max="27" width="25.42578125" style="1" hidden="1" customWidth="1"/>
    <col min="28" max="28" width="22.5703125" style="1" hidden="1" customWidth="1"/>
    <col min="29" max="29" width="28.85546875" style="1" hidden="1" customWidth="1"/>
    <col min="30" max="30" width="37.85546875" style="1" hidden="1" customWidth="1"/>
    <col min="31" max="31" width="27.85546875" style="1" hidden="1" customWidth="1"/>
    <col min="32" max="32" width="30.5703125" style="1" hidden="1" customWidth="1"/>
    <col min="33" max="33" width="37.85546875" style="1" hidden="1" customWidth="1"/>
    <col min="34" max="34" width="39.28515625" style="1" hidden="1" customWidth="1"/>
    <col min="35" max="35" width="40.28515625" style="1" hidden="1" customWidth="1"/>
    <col min="36" max="36" width="25.42578125" style="1" hidden="1" customWidth="1"/>
    <col min="37" max="37" width="23.28515625" style="1" hidden="1" customWidth="1"/>
    <col min="38" max="38" width="27.140625" style="1" hidden="1" customWidth="1"/>
    <col min="39" max="39" width="28" style="1" hidden="1" customWidth="1"/>
    <col min="40" max="40" width="28.28515625" style="1" hidden="1" customWidth="1"/>
    <col min="41" max="41" width="24.85546875" style="1" hidden="1" customWidth="1"/>
    <col min="42" max="42" width="28.7109375" style="1" hidden="1" customWidth="1"/>
    <col min="43" max="43" width="32.5703125" style="1" hidden="1" customWidth="1"/>
    <col min="44" max="44" width="28.7109375" style="1" hidden="1" customWidth="1"/>
    <col min="45" max="45" width="29.5703125" style="1" hidden="1" customWidth="1"/>
    <col min="46" max="46" width="29.28515625" style="1" hidden="1" customWidth="1"/>
    <col min="47" max="47" width="20" style="1" hidden="1" customWidth="1"/>
    <col min="48" max="48" width="17.5703125" style="36" customWidth="1"/>
    <col min="49" max="49" width="20" style="36" customWidth="1"/>
    <col min="50" max="50" width="18.7109375" style="36" customWidth="1"/>
    <col min="51" max="51" width="12" style="36" customWidth="1"/>
    <col min="52" max="52" width="14.28515625" style="36" customWidth="1"/>
    <col min="53" max="53" width="24.28515625" style="36" customWidth="1"/>
    <col min="54" max="54" width="22.7109375" style="236" customWidth="1"/>
    <col min="55" max="55" width="20.140625" style="36" customWidth="1"/>
    <col min="56" max="56" width="17.42578125" style="36" customWidth="1"/>
    <col min="57" max="57" width="106.7109375" style="36" customWidth="1"/>
    <col min="58" max="58" width="19" style="119" customWidth="1"/>
    <col min="59" max="59" width="11.28515625" style="1" customWidth="1"/>
    <col min="60" max="16384" width="11.42578125" style="1"/>
  </cols>
  <sheetData>
    <row r="1" spans="1:59" ht="45" customHeight="1" x14ac:dyDescent="0.25">
      <c r="A1" s="237" t="s">
        <v>935</v>
      </c>
      <c r="B1" s="237"/>
      <c r="C1" s="237"/>
      <c r="D1" s="237"/>
      <c r="E1" s="237"/>
      <c r="F1" s="237"/>
      <c r="G1" s="237"/>
      <c r="H1" s="237"/>
      <c r="I1" s="237"/>
      <c r="J1" s="237"/>
      <c r="K1" s="237"/>
      <c r="L1" s="237"/>
      <c r="M1" s="237"/>
      <c r="N1" s="237"/>
      <c r="O1" s="237"/>
      <c r="P1" s="237"/>
      <c r="Q1" s="237"/>
      <c r="R1" s="237"/>
      <c r="S1" s="237"/>
      <c r="T1" s="237"/>
      <c r="U1" s="237"/>
      <c r="V1" s="237"/>
      <c r="W1" s="237"/>
      <c r="X1" s="237"/>
      <c r="Y1" s="237"/>
      <c r="Z1" s="238"/>
      <c r="AA1" s="238"/>
      <c r="AB1" s="238"/>
      <c r="AC1" s="238"/>
      <c r="AD1" s="238"/>
      <c r="AE1" s="238"/>
      <c r="AF1" s="238"/>
      <c r="AG1" s="238"/>
      <c r="AH1" s="238"/>
      <c r="AI1" s="238"/>
      <c r="AJ1" s="238"/>
      <c r="AK1" s="238"/>
      <c r="AL1" s="238"/>
      <c r="AM1" s="238"/>
      <c r="AN1" s="238"/>
      <c r="AO1" s="238"/>
      <c r="AP1" s="238"/>
      <c r="AQ1" s="238"/>
      <c r="AR1" s="238"/>
      <c r="AS1" s="238"/>
      <c r="AT1" s="238"/>
      <c r="AU1" s="238"/>
      <c r="AV1" s="237"/>
      <c r="AW1" s="237"/>
      <c r="AX1" s="237"/>
      <c r="AY1" s="237"/>
      <c r="AZ1" s="237"/>
      <c r="BA1" s="237"/>
      <c r="BB1" s="237"/>
      <c r="BC1" s="237"/>
      <c r="BD1" s="237"/>
      <c r="BE1" s="237"/>
      <c r="BF1" s="55"/>
    </row>
    <row r="2" spans="1:59" ht="61.5" customHeight="1" x14ac:dyDescent="0.25">
      <c r="A2" s="239" t="s">
        <v>936</v>
      </c>
      <c r="B2" s="240"/>
      <c r="C2" s="240"/>
      <c r="D2" s="240"/>
      <c r="E2" s="240"/>
      <c r="F2" s="240"/>
      <c r="G2" s="240"/>
      <c r="H2" s="240"/>
      <c r="I2" s="240"/>
      <c r="J2" s="240"/>
      <c r="K2" s="240"/>
      <c r="L2" s="240"/>
      <c r="M2" s="240"/>
      <c r="N2" s="240"/>
      <c r="O2" s="240"/>
      <c r="P2" s="240"/>
      <c r="Q2" s="240"/>
      <c r="R2" s="240"/>
      <c r="S2" s="240"/>
      <c r="T2" s="240"/>
      <c r="U2" s="240"/>
      <c r="V2" s="240"/>
      <c r="W2" s="240"/>
      <c r="X2" s="240"/>
      <c r="Y2" s="240"/>
      <c r="Z2" s="238"/>
      <c r="AA2" s="238"/>
      <c r="AB2" s="238"/>
      <c r="AC2" s="238"/>
      <c r="AD2" s="238"/>
      <c r="AE2" s="238"/>
      <c r="AF2" s="238"/>
      <c r="AG2" s="238"/>
      <c r="AH2" s="238"/>
      <c r="AI2" s="238"/>
      <c r="AJ2" s="238"/>
      <c r="AK2" s="238"/>
      <c r="AL2" s="238"/>
      <c r="AM2" s="238"/>
      <c r="AN2" s="238"/>
      <c r="AO2" s="238"/>
      <c r="AP2" s="238"/>
      <c r="AQ2" s="238"/>
      <c r="AR2" s="238"/>
      <c r="AS2" s="238"/>
      <c r="AT2" s="238"/>
      <c r="AU2" s="238"/>
      <c r="AV2" s="240"/>
      <c r="AW2" s="240"/>
      <c r="AX2" s="240"/>
      <c r="AY2" s="240"/>
      <c r="AZ2" s="240"/>
      <c r="BA2" s="240"/>
      <c r="BB2" s="240"/>
      <c r="BC2" s="240"/>
      <c r="BD2" s="240"/>
      <c r="BE2" s="240"/>
      <c r="BF2" s="55"/>
    </row>
    <row r="3" spans="1:59" s="69" customFormat="1" ht="121.5" customHeight="1" x14ac:dyDescent="0.25">
      <c r="A3" s="56" t="s">
        <v>0</v>
      </c>
      <c r="B3" s="56" t="s">
        <v>1</v>
      </c>
      <c r="C3" s="57" t="s">
        <v>2</v>
      </c>
      <c r="D3" s="57" t="s">
        <v>3</v>
      </c>
      <c r="E3" s="57" t="s">
        <v>4</v>
      </c>
      <c r="F3" s="57" t="s">
        <v>5</v>
      </c>
      <c r="G3" s="57" t="s">
        <v>6</v>
      </c>
      <c r="H3" s="57" t="s">
        <v>7</v>
      </c>
      <c r="I3" s="56" t="s">
        <v>8</v>
      </c>
      <c r="J3" s="56" t="s">
        <v>9</v>
      </c>
      <c r="K3" s="57" t="s">
        <v>10</v>
      </c>
      <c r="L3" s="57" t="s">
        <v>11</v>
      </c>
      <c r="M3" s="57" t="s">
        <v>12</v>
      </c>
      <c r="N3" s="57" t="s">
        <v>13</v>
      </c>
      <c r="O3" s="57" t="s">
        <v>14</v>
      </c>
      <c r="P3" s="56" t="s">
        <v>15</v>
      </c>
      <c r="Q3" s="57" t="s">
        <v>11</v>
      </c>
      <c r="R3" s="56" t="s">
        <v>934</v>
      </c>
      <c r="S3" s="58" t="s">
        <v>17</v>
      </c>
      <c r="T3" s="57" t="s">
        <v>18</v>
      </c>
      <c r="U3" s="57" t="s">
        <v>19</v>
      </c>
      <c r="V3" s="56" t="s">
        <v>20</v>
      </c>
      <c r="W3" s="56" t="s">
        <v>21</v>
      </c>
      <c r="X3" s="59" t="s">
        <v>22</v>
      </c>
      <c r="Y3" s="56" t="s">
        <v>23</v>
      </c>
      <c r="Z3" s="60" t="s">
        <v>24</v>
      </c>
      <c r="AA3" s="60" t="s">
        <v>25</v>
      </c>
      <c r="AB3" s="60" t="s">
        <v>26</v>
      </c>
      <c r="AC3" s="61" t="s">
        <v>27</v>
      </c>
      <c r="AD3" s="62" t="s">
        <v>28</v>
      </c>
      <c r="AE3" s="63" t="s">
        <v>29</v>
      </c>
      <c r="AF3" s="63" t="s">
        <v>30</v>
      </c>
      <c r="AG3" s="63" t="s">
        <v>31</v>
      </c>
      <c r="AH3" s="63" t="s">
        <v>32</v>
      </c>
      <c r="AI3" s="63" t="s">
        <v>33</v>
      </c>
      <c r="AJ3" s="61" t="s">
        <v>34</v>
      </c>
      <c r="AK3" s="64" t="s">
        <v>35</v>
      </c>
      <c r="AL3" s="64" t="s">
        <v>36</v>
      </c>
      <c r="AM3" s="64" t="s">
        <v>37</v>
      </c>
      <c r="AN3" s="64" t="s">
        <v>38</v>
      </c>
      <c r="AO3" s="64" t="s">
        <v>30</v>
      </c>
      <c r="AP3" s="64" t="s">
        <v>39</v>
      </c>
      <c r="AQ3" s="64" t="s">
        <v>40</v>
      </c>
      <c r="AR3" s="65" t="s">
        <v>41</v>
      </c>
      <c r="AS3" s="64" t="s">
        <v>42</v>
      </c>
      <c r="AT3" s="66" t="s">
        <v>34</v>
      </c>
      <c r="AU3" s="66" t="s">
        <v>35</v>
      </c>
      <c r="AV3" s="66" t="s">
        <v>36</v>
      </c>
      <c r="AW3" s="66" t="s">
        <v>37</v>
      </c>
      <c r="AX3" s="66" t="s">
        <v>38</v>
      </c>
      <c r="AY3" s="67" t="s">
        <v>43</v>
      </c>
      <c r="AZ3" s="67" t="s">
        <v>44</v>
      </c>
      <c r="BA3" s="67" t="s">
        <v>45</v>
      </c>
      <c r="BB3" s="66" t="s">
        <v>30</v>
      </c>
      <c r="BC3" s="66" t="s">
        <v>46</v>
      </c>
      <c r="BD3" s="66" t="s">
        <v>47</v>
      </c>
      <c r="BE3" s="67" t="s">
        <v>48</v>
      </c>
      <c r="BF3" s="68">
        <f ca="1">TODAY()</f>
        <v>45412</v>
      </c>
    </row>
    <row r="4" spans="1:59" s="82" customFormat="1" ht="195" x14ac:dyDescent="0.25">
      <c r="A4" s="70">
        <v>57</v>
      </c>
      <c r="B4" s="71">
        <v>44537</v>
      </c>
      <c r="C4" s="70" t="s">
        <v>99</v>
      </c>
      <c r="D4" s="70" t="s">
        <v>100</v>
      </c>
      <c r="E4" s="70" t="s">
        <v>100</v>
      </c>
      <c r="F4" s="23" t="s">
        <v>50</v>
      </c>
      <c r="G4" s="23" t="s">
        <v>51</v>
      </c>
      <c r="H4" s="72">
        <v>44522</v>
      </c>
      <c r="I4" s="70" t="s">
        <v>68</v>
      </c>
      <c r="J4" s="70" t="s">
        <v>84</v>
      </c>
      <c r="K4" s="23" t="s">
        <v>69</v>
      </c>
      <c r="L4" s="23">
        <v>4</v>
      </c>
      <c r="M4" s="73" t="s">
        <v>101</v>
      </c>
      <c r="N4" s="74" t="s">
        <v>53</v>
      </c>
      <c r="O4" s="23" t="s">
        <v>54</v>
      </c>
      <c r="P4" s="75" t="s">
        <v>102</v>
      </c>
      <c r="Q4" s="23">
        <v>2</v>
      </c>
      <c r="R4" s="70" t="s">
        <v>92</v>
      </c>
      <c r="S4" s="76" t="s">
        <v>103</v>
      </c>
      <c r="T4" s="75" t="s">
        <v>104</v>
      </c>
      <c r="U4" s="23" t="s">
        <v>54</v>
      </c>
      <c r="V4" s="23" t="s">
        <v>54</v>
      </c>
      <c r="W4" s="71">
        <v>44562</v>
      </c>
      <c r="X4" s="71">
        <v>44591</v>
      </c>
      <c r="Y4" s="71" t="s">
        <v>98</v>
      </c>
      <c r="Z4" s="23" t="s">
        <v>56</v>
      </c>
      <c r="AA4" s="23" t="s">
        <v>56</v>
      </c>
      <c r="AB4" s="23" t="s">
        <v>56</v>
      </c>
      <c r="AC4" s="77">
        <f t="shared" ref="AC4" ca="1" si="0">IF(X4&lt;&gt;"", X4-$BF$3,"")</f>
        <v>-821</v>
      </c>
      <c r="AD4" s="23" t="str">
        <f t="shared" ref="AD4" ca="1" si="1">IF(X4&lt;&gt;"",IF(AC4&gt;=30,"A tiempo",IF(AND(AC4&lt;30,AC4&gt;=0),"Próxima a vencer","Vencida")),"")</f>
        <v>Vencida</v>
      </c>
      <c r="AE4" s="23" t="s">
        <v>87</v>
      </c>
      <c r="AF4" s="23" t="s">
        <v>87</v>
      </c>
      <c r="AG4" s="23" t="s">
        <v>87</v>
      </c>
      <c r="AH4" s="23" t="s">
        <v>87</v>
      </c>
      <c r="AI4" s="23" t="s">
        <v>87</v>
      </c>
      <c r="AJ4" s="23" t="s">
        <v>56</v>
      </c>
      <c r="AK4" s="23" t="s">
        <v>56</v>
      </c>
      <c r="AL4" s="23" t="s">
        <v>56</v>
      </c>
      <c r="AM4" s="23" t="s">
        <v>56</v>
      </c>
      <c r="AN4" s="23" t="s">
        <v>56</v>
      </c>
      <c r="AO4" s="23" t="s">
        <v>56</v>
      </c>
      <c r="AP4" s="23" t="s">
        <v>56</v>
      </c>
      <c r="AQ4" s="23" t="s">
        <v>56</v>
      </c>
      <c r="AR4" s="23" t="s">
        <v>56</v>
      </c>
      <c r="AS4" s="23" t="s">
        <v>56</v>
      </c>
      <c r="AT4" s="70" t="s">
        <v>56</v>
      </c>
      <c r="AU4" s="70" t="s">
        <v>56</v>
      </c>
      <c r="AV4" s="70">
        <v>2</v>
      </c>
      <c r="AW4" s="70" t="s">
        <v>88</v>
      </c>
      <c r="AX4" s="78">
        <v>45345</v>
      </c>
      <c r="AY4" s="23" t="s">
        <v>58</v>
      </c>
      <c r="AZ4" s="23" t="s">
        <v>58</v>
      </c>
      <c r="BA4" s="23" t="s">
        <v>56</v>
      </c>
      <c r="BB4" s="74" t="s">
        <v>105</v>
      </c>
      <c r="BC4" s="70" t="s">
        <v>89</v>
      </c>
      <c r="BD4" s="70" t="s">
        <v>90</v>
      </c>
      <c r="BE4" s="79" t="s">
        <v>106</v>
      </c>
      <c r="BF4" s="80"/>
      <c r="BG4" s="81"/>
    </row>
    <row r="5" spans="1:59" s="81" customFormat="1" ht="255" x14ac:dyDescent="0.25">
      <c r="A5" s="74">
        <v>71</v>
      </c>
      <c r="B5" s="83">
        <v>44736</v>
      </c>
      <c r="C5" s="74" t="s">
        <v>139</v>
      </c>
      <c r="D5" s="74" t="s">
        <v>140</v>
      </c>
      <c r="E5" s="74" t="s">
        <v>140</v>
      </c>
      <c r="F5" s="23" t="s">
        <v>128</v>
      </c>
      <c r="G5" s="23" t="s">
        <v>141</v>
      </c>
      <c r="H5" s="72">
        <v>44449</v>
      </c>
      <c r="I5" s="74" t="s">
        <v>142</v>
      </c>
      <c r="J5" s="74" t="s">
        <v>136</v>
      </c>
      <c r="K5" s="23" t="s">
        <v>74</v>
      </c>
      <c r="L5" s="23">
        <v>1</v>
      </c>
      <c r="M5" s="75" t="s">
        <v>143</v>
      </c>
      <c r="N5" s="70" t="s">
        <v>144</v>
      </c>
      <c r="O5" s="23" t="s">
        <v>54</v>
      </c>
      <c r="P5" s="75" t="s">
        <v>145</v>
      </c>
      <c r="Q5" s="23">
        <v>1</v>
      </c>
      <c r="R5" s="70" t="s">
        <v>72</v>
      </c>
      <c r="S5" s="76" t="s">
        <v>146</v>
      </c>
      <c r="T5" s="75" t="s">
        <v>147</v>
      </c>
      <c r="U5" s="23" t="s">
        <v>54</v>
      </c>
      <c r="V5" s="23" t="s">
        <v>54</v>
      </c>
      <c r="W5" s="71">
        <v>44727</v>
      </c>
      <c r="X5" s="71">
        <v>44926</v>
      </c>
      <c r="Y5" s="71" t="s">
        <v>148</v>
      </c>
      <c r="Z5" s="23" t="s">
        <v>56</v>
      </c>
      <c r="AA5" s="23" t="s">
        <v>56</v>
      </c>
      <c r="AB5" s="23" t="s">
        <v>56</v>
      </c>
      <c r="AC5" s="77">
        <f t="shared" ref="AC5:AC7" ca="1" si="2">IF(X5&lt;&gt;"", X5-$BF$3,"")</f>
        <v>-486</v>
      </c>
      <c r="AD5" s="23" t="str">
        <f t="shared" ref="AD5:AD7" ca="1" si="3">IF(X5&lt;&gt;"",IF(AC5&gt;=30,"A tiempo",IF(AND(AC5&lt;30,AC5&gt;=0),"Próxima a vencer","Vencida")),"")</f>
        <v>Vencida</v>
      </c>
      <c r="AE5" s="23" t="s">
        <v>87</v>
      </c>
      <c r="AF5" s="23" t="s">
        <v>87</v>
      </c>
      <c r="AG5" s="23" t="s">
        <v>87</v>
      </c>
      <c r="AH5" s="23" t="s">
        <v>87</v>
      </c>
      <c r="AI5" s="23" t="s">
        <v>87</v>
      </c>
      <c r="AJ5" s="23" t="s">
        <v>56</v>
      </c>
      <c r="AK5" s="23" t="s">
        <v>56</v>
      </c>
      <c r="AL5" s="23" t="s">
        <v>56</v>
      </c>
      <c r="AM5" s="23" t="s">
        <v>56</v>
      </c>
      <c r="AN5" s="23" t="s">
        <v>56</v>
      </c>
      <c r="AO5" s="23" t="s">
        <v>56</v>
      </c>
      <c r="AP5" s="23" t="s">
        <v>56</v>
      </c>
      <c r="AQ5" s="23" t="s">
        <v>56</v>
      </c>
      <c r="AR5" s="23" t="s">
        <v>56</v>
      </c>
      <c r="AS5" s="23" t="s">
        <v>56</v>
      </c>
      <c r="AT5" s="70" t="s">
        <v>56</v>
      </c>
      <c r="AU5" s="70" t="s">
        <v>56</v>
      </c>
      <c r="AV5" s="70">
        <v>1</v>
      </c>
      <c r="AW5" s="70" t="s">
        <v>57</v>
      </c>
      <c r="AX5" s="78">
        <v>44980</v>
      </c>
      <c r="AY5" s="23" t="s">
        <v>58</v>
      </c>
      <c r="AZ5" s="23" t="s">
        <v>58</v>
      </c>
      <c r="BA5" s="23" t="s">
        <v>56</v>
      </c>
      <c r="BB5" s="74" t="s">
        <v>105</v>
      </c>
      <c r="BC5" s="70" t="s">
        <v>60</v>
      </c>
      <c r="BD5" s="70" t="s">
        <v>61</v>
      </c>
      <c r="BE5" s="79" t="s">
        <v>149</v>
      </c>
      <c r="BF5" s="84"/>
    </row>
    <row r="6" spans="1:59" s="81" customFormat="1" ht="75" x14ac:dyDescent="0.25">
      <c r="A6" s="74">
        <v>71</v>
      </c>
      <c r="B6" s="83">
        <v>44736</v>
      </c>
      <c r="C6" s="74" t="s">
        <v>139</v>
      </c>
      <c r="D6" s="74" t="s">
        <v>140</v>
      </c>
      <c r="E6" s="74" t="s">
        <v>140</v>
      </c>
      <c r="F6" s="23" t="s">
        <v>128</v>
      </c>
      <c r="G6" s="23" t="s">
        <v>141</v>
      </c>
      <c r="H6" s="72">
        <v>44449</v>
      </c>
      <c r="I6" s="74" t="s">
        <v>142</v>
      </c>
      <c r="J6" s="74" t="s">
        <v>136</v>
      </c>
      <c r="K6" s="23" t="s">
        <v>74</v>
      </c>
      <c r="L6" s="23">
        <v>2</v>
      </c>
      <c r="M6" s="75" t="s">
        <v>150</v>
      </c>
      <c r="N6" s="70" t="s">
        <v>144</v>
      </c>
      <c r="O6" s="23" t="s">
        <v>54</v>
      </c>
      <c r="P6" s="75" t="s">
        <v>145</v>
      </c>
      <c r="Q6" s="23">
        <v>1</v>
      </c>
      <c r="R6" s="70" t="s">
        <v>72</v>
      </c>
      <c r="S6" s="76" t="s">
        <v>151</v>
      </c>
      <c r="T6" s="75" t="s">
        <v>152</v>
      </c>
      <c r="U6" s="23" t="s">
        <v>54</v>
      </c>
      <c r="V6" s="23" t="s">
        <v>54</v>
      </c>
      <c r="W6" s="71">
        <v>44727</v>
      </c>
      <c r="X6" s="71">
        <v>44926</v>
      </c>
      <c r="Y6" s="71" t="s">
        <v>148</v>
      </c>
      <c r="Z6" s="23" t="s">
        <v>56</v>
      </c>
      <c r="AA6" s="23" t="s">
        <v>56</v>
      </c>
      <c r="AB6" s="23" t="s">
        <v>56</v>
      </c>
      <c r="AC6" s="77">
        <f t="shared" ca="1" si="2"/>
        <v>-486</v>
      </c>
      <c r="AD6" s="23" t="str">
        <f t="shared" ca="1" si="3"/>
        <v>Vencida</v>
      </c>
      <c r="AE6" s="23" t="s">
        <v>87</v>
      </c>
      <c r="AF6" s="23" t="s">
        <v>87</v>
      </c>
      <c r="AG6" s="23" t="s">
        <v>87</v>
      </c>
      <c r="AH6" s="23" t="s">
        <v>87</v>
      </c>
      <c r="AI6" s="23" t="s">
        <v>87</v>
      </c>
      <c r="AJ6" s="23" t="s">
        <v>56</v>
      </c>
      <c r="AK6" s="23" t="s">
        <v>56</v>
      </c>
      <c r="AL6" s="23" t="s">
        <v>56</v>
      </c>
      <c r="AM6" s="23" t="s">
        <v>56</v>
      </c>
      <c r="AN6" s="23" t="s">
        <v>56</v>
      </c>
      <c r="AO6" s="23" t="s">
        <v>56</v>
      </c>
      <c r="AP6" s="23" t="s">
        <v>56</v>
      </c>
      <c r="AQ6" s="23" t="s">
        <v>56</v>
      </c>
      <c r="AR6" s="23" t="s">
        <v>56</v>
      </c>
      <c r="AS6" s="23" t="s">
        <v>56</v>
      </c>
      <c r="AT6" s="70" t="s">
        <v>56</v>
      </c>
      <c r="AU6" s="70" t="s">
        <v>56</v>
      </c>
      <c r="AV6" s="70">
        <v>0</v>
      </c>
      <c r="AW6" s="70" t="s">
        <v>57</v>
      </c>
      <c r="AX6" s="78">
        <v>44980</v>
      </c>
      <c r="AY6" s="23" t="s">
        <v>58</v>
      </c>
      <c r="AZ6" s="23" t="s">
        <v>58</v>
      </c>
      <c r="BA6" s="23" t="s">
        <v>56</v>
      </c>
      <c r="BB6" s="74" t="s">
        <v>105</v>
      </c>
      <c r="BC6" s="70" t="s">
        <v>60</v>
      </c>
      <c r="BD6" s="70" t="s">
        <v>61</v>
      </c>
      <c r="BE6" s="85" t="s">
        <v>153</v>
      </c>
      <c r="BF6" s="86"/>
    </row>
    <row r="7" spans="1:59" s="81" customFormat="1" ht="75" x14ac:dyDescent="0.25">
      <c r="A7" s="74">
        <v>71</v>
      </c>
      <c r="B7" s="83">
        <v>44736</v>
      </c>
      <c r="C7" s="74" t="s">
        <v>139</v>
      </c>
      <c r="D7" s="74" t="s">
        <v>140</v>
      </c>
      <c r="E7" s="74" t="s">
        <v>140</v>
      </c>
      <c r="F7" s="23" t="s">
        <v>128</v>
      </c>
      <c r="G7" s="23" t="s">
        <v>141</v>
      </c>
      <c r="H7" s="72">
        <v>44449</v>
      </c>
      <c r="I7" s="74" t="s">
        <v>142</v>
      </c>
      <c r="J7" s="74" t="s">
        <v>136</v>
      </c>
      <c r="K7" s="23" t="s">
        <v>74</v>
      </c>
      <c r="L7" s="23">
        <v>3</v>
      </c>
      <c r="M7" s="75" t="s">
        <v>154</v>
      </c>
      <c r="N7" s="70" t="s">
        <v>144</v>
      </c>
      <c r="O7" s="23" t="s">
        <v>54</v>
      </c>
      <c r="P7" s="75" t="s">
        <v>145</v>
      </c>
      <c r="Q7" s="23">
        <v>1</v>
      </c>
      <c r="R7" s="70" t="s">
        <v>72</v>
      </c>
      <c r="S7" s="76" t="s">
        <v>155</v>
      </c>
      <c r="T7" s="75" t="s">
        <v>156</v>
      </c>
      <c r="U7" s="23" t="s">
        <v>54</v>
      </c>
      <c r="V7" s="23" t="s">
        <v>54</v>
      </c>
      <c r="W7" s="71">
        <v>44727</v>
      </c>
      <c r="X7" s="71">
        <v>44926</v>
      </c>
      <c r="Y7" s="71" t="s">
        <v>148</v>
      </c>
      <c r="Z7" s="23" t="s">
        <v>56</v>
      </c>
      <c r="AA7" s="23" t="s">
        <v>56</v>
      </c>
      <c r="AB7" s="23" t="s">
        <v>56</v>
      </c>
      <c r="AC7" s="77">
        <f t="shared" ca="1" si="2"/>
        <v>-486</v>
      </c>
      <c r="AD7" s="23" t="str">
        <f t="shared" ca="1" si="3"/>
        <v>Vencida</v>
      </c>
      <c r="AE7" s="23" t="s">
        <v>87</v>
      </c>
      <c r="AF7" s="23" t="s">
        <v>87</v>
      </c>
      <c r="AG7" s="23" t="s">
        <v>87</v>
      </c>
      <c r="AH7" s="23" t="s">
        <v>87</v>
      </c>
      <c r="AI7" s="23" t="s">
        <v>87</v>
      </c>
      <c r="AJ7" s="23" t="s">
        <v>56</v>
      </c>
      <c r="AK7" s="23" t="s">
        <v>56</v>
      </c>
      <c r="AL7" s="23" t="s">
        <v>56</v>
      </c>
      <c r="AM7" s="23" t="s">
        <v>56</v>
      </c>
      <c r="AN7" s="23" t="s">
        <v>56</v>
      </c>
      <c r="AO7" s="23" t="s">
        <v>56</v>
      </c>
      <c r="AP7" s="23" t="s">
        <v>56</v>
      </c>
      <c r="AQ7" s="23" t="s">
        <v>56</v>
      </c>
      <c r="AR7" s="23" t="s">
        <v>56</v>
      </c>
      <c r="AS7" s="23" t="s">
        <v>56</v>
      </c>
      <c r="AT7" s="70" t="s">
        <v>56</v>
      </c>
      <c r="AU7" s="70" t="s">
        <v>56</v>
      </c>
      <c r="AV7" s="70">
        <v>1</v>
      </c>
      <c r="AW7" s="70" t="s">
        <v>57</v>
      </c>
      <c r="AX7" s="78">
        <v>44980</v>
      </c>
      <c r="AY7" s="23" t="s">
        <v>58</v>
      </c>
      <c r="AZ7" s="23" t="s">
        <v>58</v>
      </c>
      <c r="BA7" s="23" t="s">
        <v>56</v>
      </c>
      <c r="BB7" s="74" t="s">
        <v>105</v>
      </c>
      <c r="BC7" s="70" t="s">
        <v>60</v>
      </c>
      <c r="BD7" s="70" t="s">
        <v>61</v>
      </c>
      <c r="BE7" s="85" t="s">
        <v>157</v>
      </c>
      <c r="BF7" s="86"/>
    </row>
    <row r="8" spans="1:59" s="82" customFormat="1" ht="171.75" customHeight="1" x14ac:dyDescent="0.25">
      <c r="A8" s="23">
        <v>75</v>
      </c>
      <c r="B8" s="72">
        <v>44813</v>
      </c>
      <c r="C8" s="23" t="s">
        <v>166</v>
      </c>
      <c r="D8" s="23" t="s">
        <v>167</v>
      </c>
      <c r="E8" s="23" t="s">
        <v>168</v>
      </c>
      <c r="F8" s="23" t="s">
        <v>128</v>
      </c>
      <c r="G8" s="23" t="s">
        <v>169</v>
      </c>
      <c r="H8" s="87" t="s">
        <v>67</v>
      </c>
      <c r="I8" s="23" t="s">
        <v>121</v>
      </c>
      <c r="J8" s="23" t="s">
        <v>165</v>
      </c>
      <c r="K8" s="23" t="s">
        <v>74</v>
      </c>
      <c r="L8" s="18">
        <v>3</v>
      </c>
      <c r="M8" s="85" t="s">
        <v>171</v>
      </c>
      <c r="N8" s="18" t="s">
        <v>163</v>
      </c>
      <c r="O8" s="85" t="s">
        <v>172</v>
      </c>
      <c r="P8" s="85" t="s">
        <v>173</v>
      </c>
      <c r="Q8" s="18">
        <v>2</v>
      </c>
      <c r="R8" s="23" t="s">
        <v>55</v>
      </c>
      <c r="S8" s="88" t="s">
        <v>174</v>
      </c>
      <c r="T8" s="23" t="s">
        <v>175</v>
      </c>
      <c r="U8" s="23" t="s">
        <v>176</v>
      </c>
      <c r="V8" s="23">
        <v>1</v>
      </c>
      <c r="W8" s="72">
        <v>44790</v>
      </c>
      <c r="X8" s="72">
        <v>44925</v>
      </c>
      <c r="Y8" s="23" t="s">
        <v>170</v>
      </c>
      <c r="Z8" s="23" t="s">
        <v>56</v>
      </c>
      <c r="AA8" s="23" t="s">
        <v>56</v>
      </c>
      <c r="AB8" s="23" t="s">
        <v>56</v>
      </c>
      <c r="AC8" s="77">
        <f ca="1">IF(X8&lt;&gt;"", X8-$BF$3,"")</f>
        <v>-487</v>
      </c>
      <c r="AD8" s="23" t="str">
        <f t="shared" ref="AD8" ca="1" si="4">IF(X8&lt;&gt;"",IF(AC8&gt;=30,"A tiempo",IF(AND(AC8&lt;30,AC8&gt;=0),"Próxima a vencer","Vencida")),"")</f>
        <v>Vencida</v>
      </c>
      <c r="AE8" s="23" t="s">
        <v>87</v>
      </c>
      <c r="AF8" s="23" t="s">
        <v>87</v>
      </c>
      <c r="AG8" s="23" t="s">
        <v>87</v>
      </c>
      <c r="AH8" s="23" t="s">
        <v>87</v>
      </c>
      <c r="AI8" s="23" t="s">
        <v>87</v>
      </c>
      <c r="AJ8" s="23" t="s">
        <v>56</v>
      </c>
      <c r="AK8" s="23" t="s">
        <v>56</v>
      </c>
      <c r="AL8" s="23" t="s">
        <v>56</v>
      </c>
      <c r="AM8" s="23" t="s">
        <v>56</v>
      </c>
      <c r="AN8" s="23" t="s">
        <v>56</v>
      </c>
      <c r="AO8" s="23" t="s">
        <v>56</v>
      </c>
      <c r="AP8" s="23" t="s">
        <v>56</v>
      </c>
      <c r="AQ8" s="23" t="s">
        <v>56</v>
      </c>
      <c r="AR8" s="23" t="s">
        <v>56</v>
      </c>
      <c r="AS8" s="23" t="s">
        <v>56</v>
      </c>
      <c r="AT8" s="70" t="s">
        <v>56</v>
      </c>
      <c r="AU8" s="70" t="s">
        <v>56</v>
      </c>
      <c r="AV8" s="70">
        <v>0</v>
      </c>
      <c r="AW8" s="70" t="s">
        <v>88</v>
      </c>
      <c r="AX8" s="78">
        <v>45345</v>
      </c>
      <c r="AY8" s="23" t="s">
        <v>58</v>
      </c>
      <c r="AZ8" s="23" t="s">
        <v>58</v>
      </c>
      <c r="BA8" s="23" t="s">
        <v>56</v>
      </c>
      <c r="BB8" s="74" t="s">
        <v>105</v>
      </c>
      <c r="BC8" s="70" t="s">
        <v>89</v>
      </c>
      <c r="BD8" s="70" t="s">
        <v>90</v>
      </c>
      <c r="BE8" s="89" t="s">
        <v>177</v>
      </c>
      <c r="BF8" s="86"/>
      <c r="BG8" s="81"/>
    </row>
    <row r="9" spans="1:59" s="81" customFormat="1" ht="183.75" customHeight="1" x14ac:dyDescent="0.25">
      <c r="A9" s="18">
        <v>78</v>
      </c>
      <c r="B9" s="72">
        <v>44894</v>
      </c>
      <c r="C9" s="23" t="s">
        <v>189</v>
      </c>
      <c r="D9" s="23" t="s">
        <v>190</v>
      </c>
      <c r="E9" s="23" t="s">
        <v>186</v>
      </c>
      <c r="F9" s="23" t="s">
        <v>50</v>
      </c>
      <c r="G9" s="23" t="s">
        <v>191</v>
      </c>
      <c r="H9" s="90">
        <v>44827</v>
      </c>
      <c r="I9" s="18" t="s">
        <v>129</v>
      </c>
      <c r="J9" s="18" t="s">
        <v>192</v>
      </c>
      <c r="K9" s="91" t="s">
        <v>79</v>
      </c>
      <c r="L9" s="18">
        <v>2</v>
      </c>
      <c r="M9" s="85" t="s">
        <v>193</v>
      </c>
      <c r="N9" s="18" t="s">
        <v>163</v>
      </c>
      <c r="O9" s="85" t="s">
        <v>195</v>
      </c>
      <c r="P9" s="85" t="s">
        <v>196</v>
      </c>
      <c r="Q9" s="18">
        <v>3</v>
      </c>
      <c r="R9" s="18" t="s">
        <v>72</v>
      </c>
      <c r="S9" s="85" t="s">
        <v>197</v>
      </c>
      <c r="T9" s="91" t="s">
        <v>198</v>
      </c>
      <c r="U9" s="23" t="s">
        <v>199</v>
      </c>
      <c r="V9" s="92">
        <v>1</v>
      </c>
      <c r="W9" s="90">
        <v>44866</v>
      </c>
      <c r="X9" s="90">
        <v>45016</v>
      </c>
      <c r="Y9" s="23" t="s">
        <v>194</v>
      </c>
      <c r="Z9" s="23" t="s">
        <v>56</v>
      </c>
      <c r="AA9" s="23" t="s">
        <v>56</v>
      </c>
      <c r="AB9" s="23" t="s">
        <v>56</v>
      </c>
      <c r="AC9" s="77">
        <f t="shared" ref="AC9" ca="1" si="5">IF(X9&lt;&gt;"", X9-$BF$3,"")</f>
        <v>-396</v>
      </c>
      <c r="AD9" s="23" t="str">
        <f t="shared" ref="AD9" ca="1" si="6">IF(X9&lt;&gt;"",IF(AC9&gt;=30,"A tiempo",IF(AND(AC9&lt;30,AC9&gt;=0),"Próxima a vencer","Vencida")),"")</f>
        <v>Vencida</v>
      </c>
      <c r="AE9" s="23" t="s">
        <v>87</v>
      </c>
      <c r="AF9" s="23" t="s">
        <v>87</v>
      </c>
      <c r="AG9" s="23" t="s">
        <v>87</v>
      </c>
      <c r="AH9" s="23" t="s">
        <v>87</v>
      </c>
      <c r="AI9" s="23" t="s">
        <v>87</v>
      </c>
      <c r="AJ9" s="23" t="s">
        <v>56</v>
      </c>
      <c r="AK9" s="23" t="s">
        <v>56</v>
      </c>
      <c r="AL9" s="23" t="s">
        <v>56</v>
      </c>
      <c r="AM9" s="23" t="s">
        <v>56</v>
      </c>
      <c r="AN9" s="23" t="s">
        <v>56</v>
      </c>
      <c r="AO9" s="23" t="s">
        <v>56</v>
      </c>
      <c r="AP9" s="23" t="s">
        <v>56</v>
      </c>
      <c r="AQ9" s="23" t="s">
        <v>56</v>
      </c>
      <c r="AR9" s="23" t="s">
        <v>56</v>
      </c>
      <c r="AS9" s="23" t="s">
        <v>56</v>
      </c>
      <c r="AT9" s="70" t="s">
        <v>56</v>
      </c>
      <c r="AU9" s="70" t="s">
        <v>56</v>
      </c>
      <c r="AV9" s="23">
        <v>2</v>
      </c>
      <c r="AW9" s="23" t="s">
        <v>200</v>
      </c>
      <c r="AX9" s="72">
        <v>45322</v>
      </c>
      <c r="AY9" s="23" t="s">
        <v>58</v>
      </c>
      <c r="AZ9" s="23" t="s">
        <v>58</v>
      </c>
      <c r="BA9" s="23" t="s">
        <v>56</v>
      </c>
      <c r="BB9" s="74" t="s">
        <v>105</v>
      </c>
      <c r="BC9" s="70" t="s">
        <v>201</v>
      </c>
      <c r="BD9" s="70" t="s">
        <v>202</v>
      </c>
      <c r="BE9" s="93" t="s">
        <v>203</v>
      </c>
      <c r="BF9" s="94"/>
    </row>
    <row r="10" spans="1:59" s="82" customFormat="1" ht="135" x14ac:dyDescent="0.25">
      <c r="A10" s="23">
        <v>81</v>
      </c>
      <c r="B10" s="72">
        <v>44852</v>
      </c>
      <c r="C10" s="23" t="s">
        <v>209</v>
      </c>
      <c r="D10" s="23" t="s">
        <v>161</v>
      </c>
      <c r="E10" s="23" t="s">
        <v>210</v>
      </c>
      <c r="F10" s="23" t="s">
        <v>50</v>
      </c>
      <c r="G10" s="23" t="s">
        <v>51</v>
      </c>
      <c r="H10" s="90">
        <v>44757</v>
      </c>
      <c r="I10" s="18" t="s">
        <v>184</v>
      </c>
      <c r="J10" s="23" t="s">
        <v>165</v>
      </c>
      <c r="K10" s="23" t="s">
        <v>74</v>
      </c>
      <c r="L10" s="18">
        <v>3</v>
      </c>
      <c r="M10" s="86" t="s">
        <v>211</v>
      </c>
      <c r="N10" s="18" t="s">
        <v>163</v>
      </c>
      <c r="O10" s="85" t="s">
        <v>212</v>
      </c>
      <c r="P10" s="86" t="s">
        <v>213</v>
      </c>
      <c r="Q10" s="18">
        <v>1</v>
      </c>
      <c r="R10" s="23" t="s">
        <v>72</v>
      </c>
      <c r="S10" s="95" t="s">
        <v>214</v>
      </c>
      <c r="T10" s="18">
        <v>1</v>
      </c>
      <c r="U10" s="23" t="s">
        <v>215</v>
      </c>
      <c r="V10" s="18">
        <v>1</v>
      </c>
      <c r="W10" s="90">
        <v>44774</v>
      </c>
      <c r="X10" s="90">
        <v>45291</v>
      </c>
      <c r="Y10" s="85" t="s">
        <v>185</v>
      </c>
      <c r="Z10" s="23" t="s">
        <v>56</v>
      </c>
      <c r="AA10" s="23" t="s">
        <v>56</v>
      </c>
      <c r="AB10" s="23" t="s">
        <v>56</v>
      </c>
      <c r="AC10" s="77">
        <f ca="1">IF(X10&lt;&gt;"", X10-$BF$3,"")</f>
        <v>-121</v>
      </c>
      <c r="AD10" s="23" t="str">
        <f t="shared" ref="AD10:AD43" ca="1" si="7">IF(X10&lt;&gt;"",IF(AC10&gt;=30,"A tiempo",IF(AND(AC10&lt;30,AC10&gt;=0),"Próxima a vencer","Vencida")),"")</f>
        <v>Vencida</v>
      </c>
      <c r="AE10" s="23" t="s">
        <v>87</v>
      </c>
      <c r="AF10" s="23" t="s">
        <v>87</v>
      </c>
      <c r="AG10" s="23" t="s">
        <v>87</v>
      </c>
      <c r="AH10" s="23" t="s">
        <v>87</v>
      </c>
      <c r="AI10" s="23" t="s">
        <v>87</v>
      </c>
      <c r="AJ10" s="23" t="s">
        <v>56</v>
      </c>
      <c r="AK10" s="23" t="s">
        <v>56</v>
      </c>
      <c r="AL10" s="23" t="s">
        <v>56</v>
      </c>
      <c r="AM10" s="23" t="s">
        <v>56</v>
      </c>
      <c r="AN10" s="23" t="s">
        <v>56</v>
      </c>
      <c r="AO10" s="23" t="s">
        <v>56</v>
      </c>
      <c r="AP10" s="23" t="s">
        <v>56</v>
      </c>
      <c r="AQ10" s="23" t="s">
        <v>56</v>
      </c>
      <c r="AR10" s="23" t="s">
        <v>56</v>
      </c>
      <c r="AS10" s="23" t="s">
        <v>56</v>
      </c>
      <c r="AT10" s="70" t="s">
        <v>56</v>
      </c>
      <c r="AU10" s="70" t="s">
        <v>56</v>
      </c>
      <c r="AV10" s="70">
        <v>1</v>
      </c>
      <c r="AW10" s="70" t="s">
        <v>88</v>
      </c>
      <c r="AX10" s="78">
        <v>45345</v>
      </c>
      <c r="AY10" s="23" t="s">
        <v>58</v>
      </c>
      <c r="AZ10" s="23" t="s">
        <v>58</v>
      </c>
      <c r="BA10" s="23" t="s">
        <v>56</v>
      </c>
      <c r="BB10" s="74" t="s">
        <v>105</v>
      </c>
      <c r="BC10" s="70" t="s">
        <v>89</v>
      </c>
      <c r="BD10" s="70" t="s">
        <v>90</v>
      </c>
      <c r="BE10" s="96" t="s">
        <v>216</v>
      </c>
      <c r="BF10" s="84"/>
      <c r="BG10" s="81"/>
    </row>
    <row r="11" spans="1:59" s="81" customFormat="1" ht="120" x14ac:dyDescent="0.25">
      <c r="A11" s="23">
        <v>82</v>
      </c>
      <c r="B11" s="97">
        <v>44901</v>
      </c>
      <c r="C11" s="98" t="s">
        <v>217</v>
      </c>
      <c r="D11" s="98" t="s">
        <v>161</v>
      </c>
      <c r="E11" s="98" t="s">
        <v>218</v>
      </c>
      <c r="F11" s="98" t="s">
        <v>50</v>
      </c>
      <c r="G11" s="98" t="s">
        <v>219</v>
      </c>
      <c r="H11" s="99">
        <v>44868</v>
      </c>
      <c r="I11" s="98" t="s">
        <v>121</v>
      </c>
      <c r="J11" s="98" t="s">
        <v>165</v>
      </c>
      <c r="K11" s="98" t="s">
        <v>74</v>
      </c>
      <c r="L11" s="100">
        <v>1</v>
      </c>
      <c r="M11" s="98" t="s">
        <v>220</v>
      </c>
      <c r="N11" s="100" t="s">
        <v>163</v>
      </c>
      <c r="O11" s="101" t="s">
        <v>221</v>
      </c>
      <c r="P11" s="101" t="s">
        <v>138</v>
      </c>
      <c r="Q11" s="100">
        <v>1</v>
      </c>
      <c r="R11" s="100" t="s">
        <v>94</v>
      </c>
      <c r="S11" s="101" t="s">
        <v>222</v>
      </c>
      <c r="T11" s="101" t="s">
        <v>223</v>
      </c>
      <c r="U11" s="101" t="s">
        <v>224</v>
      </c>
      <c r="V11" s="98" t="s">
        <v>225</v>
      </c>
      <c r="W11" s="99">
        <v>44894</v>
      </c>
      <c r="X11" s="99">
        <v>44985</v>
      </c>
      <c r="Y11" s="98" t="s">
        <v>226</v>
      </c>
      <c r="Z11" s="23" t="s">
        <v>56</v>
      </c>
      <c r="AA11" s="23" t="s">
        <v>56</v>
      </c>
      <c r="AB11" s="23" t="s">
        <v>56</v>
      </c>
      <c r="AC11" s="77">
        <f t="shared" ref="AC11:AC48" ca="1" si="8">IF(X11&lt;&gt;"", X11-$BF$3,"")</f>
        <v>-427</v>
      </c>
      <c r="AD11" s="23" t="str">
        <f t="shared" ca="1" si="7"/>
        <v>Vencida</v>
      </c>
      <c r="AE11" s="23" t="s">
        <v>87</v>
      </c>
      <c r="AF11" s="23" t="s">
        <v>87</v>
      </c>
      <c r="AG11" s="23" t="s">
        <v>87</v>
      </c>
      <c r="AH11" s="23" t="s">
        <v>87</v>
      </c>
      <c r="AI11" s="23" t="s">
        <v>87</v>
      </c>
      <c r="AJ11" s="23" t="s">
        <v>56</v>
      </c>
      <c r="AK11" s="23" t="s">
        <v>56</v>
      </c>
      <c r="AL11" s="23" t="s">
        <v>56</v>
      </c>
      <c r="AM11" s="23" t="s">
        <v>56</v>
      </c>
      <c r="AN11" s="23" t="s">
        <v>56</v>
      </c>
      <c r="AO11" s="23" t="s">
        <v>56</v>
      </c>
      <c r="AP11" s="23" t="s">
        <v>56</v>
      </c>
      <c r="AQ11" s="23" t="s">
        <v>56</v>
      </c>
      <c r="AR11" s="23" t="s">
        <v>56</v>
      </c>
      <c r="AS11" s="23" t="s">
        <v>56</v>
      </c>
      <c r="AT11" s="70" t="s">
        <v>56</v>
      </c>
      <c r="AU11" s="70" t="s">
        <v>56</v>
      </c>
      <c r="AV11" s="23">
        <v>1</v>
      </c>
      <c r="AW11" s="70" t="s">
        <v>122</v>
      </c>
      <c r="AX11" s="78">
        <v>45076</v>
      </c>
      <c r="AY11" s="23" t="s">
        <v>58</v>
      </c>
      <c r="AZ11" s="23" t="s">
        <v>58</v>
      </c>
      <c r="BA11" s="23" t="s">
        <v>56</v>
      </c>
      <c r="BB11" s="74" t="s">
        <v>105</v>
      </c>
      <c r="BC11" s="70" t="s">
        <v>123</v>
      </c>
      <c r="BD11" s="70" t="s">
        <v>124</v>
      </c>
      <c r="BE11" s="102" t="s">
        <v>227</v>
      </c>
      <c r="BF11" s="103"/>
    </row>
    <row r="12" spans="1:59" s="81" customFormat="1" ht="135" x14ac:dyDescent="0.25">
      <c r="A12" s="23">
        <v>82</v>
      </c>
      <c r="B12" s="104">
        <v>44901</v>
      </c>
      <c r="C12" s="105" t="s">
        <v>217</v>
      </c>
      <c r="D12" s="105" t="s">
        <v>161</v>
      </c>
      <c r="E12" s="105" t="s">
        <v>218</v>
      </c>
      <c r="F12" s="105" t="s">
        <v>50</v>
      </c>
      <c r="G12" s="105" t="s">
        <v>219</v>
      </c>
      <c r="H12" s="106">
        <v>44868</v>
      </c>
      <c r="I12" s="105" t="s">
        <v>121</v>
      </c>
      <c r="J12" s="105" t="s">
        <v>165</v>
      </c>
      <c r="K12" s="105" t="s">
        <v>74</v>
      </c>
      <c r="L12" s="107">
        <v>1</v>
      </c>
      <c r="M12" s="105" t="s">
        <v>220</v>
      </c>
      <c r="N12" s="107" t="s">
        <v>163</v>
      </c>
      <c r="O12" s="108" t="s">
        <v>221</v>
      </c>
      <c r="P12" s="108" t="s">
        <v>138</v>
      </c>
      <c r="Q12" s="107">
        <v>2</v>
      </c>
      <c r="R12" s="107" t="s">
        <v>94</v>
      </c>
      <c r="S12" s="108" t="s">
        <v>228</v>
      </c>
      <c r="T12" s="108" t="s">
        <v>229</v>
      </c>
      <c r="U12" s="108" t="s">
        <v>230</v>
      </c>
      <c r="V12" s="105" t="s">
        <v>231</v>
      </c>
      <c r="W12" s="106">
        <v>44894</v>
      </c>
      <c r="X12" s="106">
        <v>44985</v>
      </c>
      <c r="Y12" s="105" t="s">
        <v>226</v>
      </c>
      <c r="Z12" s="23" t="s">
        <v>56</v>
      </c>
      <c r="AA12" s="23" t="s">
        <v>56</v>
      </c>
      <c r="AB12" s="23" t="s">
        <v>56</v>
      </c>
      <c r="AC12" s="77">
        <f t="shared" ca="1" si="8"/>
        <v>-427</v>
      </c>
      <c r="AD12" s="23" t="str">
        <f t="shared" ca="1" si="7"/>
        <v>Vencida</v>
      </c>
      <c r="AE12" s="23" t="s">
        <v>87</v>
      </c>
      <c r="AF12" s="23" t="s">
        <v>87</v>
      </c>
      <c r="AG12" s="23" t="s">
        <v>87</v>
      </c>
      <c r="AH12" s="23" t="s">
        <v>87</v>
      </c>
      <c r="AI12" s="23" t="s">
        <v>87</v>
      </c>
      <c r="AJ12" s="23" t="s">
        <v>56</v>
      </c>
      <c r="AK12" s="23" t="s">
        <v>56</v>
      </c>
      <c r="AL12" s="23" t="s">
        <v>56</v>
      </c>
      <c r="AM12" s="23" t="s">
        <v>56</v>
      </c>
      <c r="AN12" s="23" t="s">
        <v>56</v>
      </c>
      <c r="AO12" s="23" t="s">
        <v>56</v>
      </c>
      <c r="AP12" s="23" t="s">
        <v>56</v>
      </c>
      <c r="AQ12" s="23" t="s">
        <v>56</v>
      </c>
      <c r="AR12" s="23" t="s">
        <v>56</v>
      </c>
      <c r="AS12" s="23" t="s">
        <v>56</v>
      </c>
      <c r="AT12" s="70" t="s">
        <v>56</v>
      </c>
      <c r="AU12" s="70" t="s">
        <v>56</v>
      </c>
      <c r="AV12" s="23">
        <v>1</v>
      </c>
      <c r="AW12" s="70" t="s">
        <v>122</v>
      </c>
      <c r="AX12" s="78">
        <v>45076</v>
      </c>
      <c r="AY12" s="23" t="s">
        <v>58</v>
      </c>
      <c r="AZ12" s="23" t="s">
        <v>58</v>
      </c>
      <c r="BA12" s="23" t="s">
        <v>56</v>
      </c>
      <c r="BB12" s="74" t="s">
        <v>105</v>
      </c>
      <c r="BC12" s="70" t="s">
        <v>123</v>
      </c>
      <c r="BD12" s="70" t="s">
        <v>124</v>
      </c>
      <c r="BE12" s="85" t="s">
        <v>232</v>
      </c>
      <c r="BF12" s="86"/>
    </row>
    <row r="13" spans="1:59" s="82" customFormat="1" ht="135" x14ac:dyDescent="0.25">
      <c r="A13" s="18">
        <v>83</v>
      </c>
      <c r="B13" s="90">
        <v>44937</v>
      </c>
      <c r="C13" s="18" t="s">
        <v>233</v>
      </c>
      <c r="D13" s="23" t="s">
        <v>161</v>
      </c>
      <c r="E13" s="23" t="s">
        <v>234</v>
      </c>
      <c r="F13" s="23" t="s">
        <v>50</v>
      </c>
      <c r="G13" s="23" t="s">
        <v>51</v>
      </c>
      <c r="H13" s="72">
        <v>44922</v>
      </c>
      <c r="I13" s="23" t="s">
        <v>132</v>
      </c>
      <c r="J13" s="23" t="s">
        <v>187</v>
      </c>
      <c r="K13" s="23" t="s">
        <v>52</v>
      </c>
      <c r="L13" s="23">
        <v>1</v>
      </c>
      <c r="M13" s="85" t="s">
        <v>235</v>
      </c>
      <c r="N13" s="23" t="s">
        <v>163</v>
      </c>
      <c r="O13" s="23" t="s">
        <v>236</v>
      </c>
      <c r="P13" s="23" t="s">
        <v>237</v>
      </c>
      <c r="Q13" s="23">
        <v>1</v>
      </c>
      <c r="R13" s="23" t="s">
        <v>72</v>
      </c>
      <c r="S13" s="85" t="s">
        <v>238</v>
      </c>
      <c r="T13" s="23" t="s">
        <v>239</v>
      </c>
      <c r="U13" s="23" t="s">
        <v>240</v>
      </c>
      <c r="V13" s="23">
        <v>1</v>
      </c>
      <c r="W13" s="72">
        <v>44958</v>
      </c>
      <c r="X13" s="72">
        <v>45291</v>
      </c>
      <c r="Y13" s="23" t="s">
        <v>241</v>
      </c>
      <c r="Z13" s="23" t="s">
        <v>56</v>
      </c>
      <c r="AA13" s="23" t="s">
        <v>56</v>
      </c>
      <c r="AB13" s="23" t="s">
        <v>56</v>
      </c>
      <c r="AC13" s="77">
        <f t="shared" ca="1" si="8"/>
        <v>-121</v>
      </c>
      <c r="AD13" s="23" t="str">
        <f t="shared" ca="1" si="7"/>
        <v>Vencida</v>
      </c>
      <c r="AE13" s="23" t="s">
        <v>87</v>
      </c>
      <c r="AF13" s="23" t="s">
        <v>87</v>
      </c>
      <c r="AG13" s="23" t="s">
        <v>87</v>
      </c>
      <c r="AH13" s="23" t="s">
        <v>87</v>
      </c>
      <c r="AI13" s="23" t="s">
        <v>87</v>
      </c>
      <c r="AJ13" s="23" t="s">
        <v>56</v>
      </c>
      <c r="AK13" s="23" t="s">
        <v>56</v>
      </c>
      <c r="AL13" s="23" t="s">
        <v>56</v>
      </c>
      <c r="AM13" s="23" t="s">
        <v>56</v>
      </c>
      <c r="AN13" s="23" t="s">
        <v>56</v>
      </c>
      <c r="AO13" s="23" t="s">
        <v>56</v>
      </c>
      <c r="AP13" s="23" t="s">
        <v>56</v>
      </c>
      <c r="AQ13" s="23" t="s">
        <v>56</v>
      </c>
      <c r="AR13" s="23" t="s">
        <v>56</v>
      </c>
      <c r="AS13" s="23" t="s">
        <v>56</v>
      </c>
      <c r="AT13" s="70" t="s">
        <v>56</v>
      </c>
      <c r="AU13" s="70" t="s">
        <v>56</v>
      </c>
      <c r="AV13" s="70">
        <v>1</v>
      </c>
      <c r="AW13" s="70" t="s">
        <v>88</v>
      </c>
      <c r="AX13" s="78">
        <v>45345</v>
      </c>
      <c r="AY13" s="23" t="s">
        <v>58</v>
      </c>
      <c r="AZ13" s="23" t="s">
        <v>58</v>
      </c>
      <c r="BA13" s="23" t="s">
        <v>56</v>
      </c>
      <c r="BB13" s="74" t="s">
        <v>105</v>
      </c>
      <c r="BC13" s="70" t="s">
        <v>89</v>
      </c>
      <c r="BD13" s="70" t="s">
        <v>90</v>
      </c>
      <c r="BE13" s="109" t="s">
        <v>242</v>
      </c>
      <c r="BF13" s="94"/>
      <c r="BG13" s="81"/>
    </row>
    <row r="14" spans="1:59" s="81" customFormat="1" ht="220.5" customHeight="1" x14ac:dyDescent="0.25">
      <c r="A14" s="18">
        <v>84</v>
      </c>
      <c r="B14" s="72" t="s">
        <v>243</v>
      </c>
      <c r="C14" s="23" t="s">
        <v>244</v>
      </c>
      <c r="D14" s="91" t="s">
        <v>161</v>
      </c>
      <c r="E14" s="23" t="s">
        <v>245</v>
      </c>
      <c r="F14" s="23" t="s">
        <v>50</v>
      </c>
      <c r="G14" s="23" t="s">
        <v>51</v>
      </c>
      <c r="H14" s="90">
        <v>44952</v>
      </c>
      <c r="I14" s="23" t="s">
        <v>246</v>
      </c>
      <c r="J14" s="23" t="s">
        <v>247</v>
      </c>
      <c r="K14" s="23" t="s">
        <v>248</v>
      </c>
      <c r="L14" s="18" t="s">
        <v>249</v>
      </c>
      <c r="M14" s="85" t="s">
        <v>250</v>
      </c>
      <c r="N14" s="18" t="s">
        <v>163</v>
      </c>
      <c r="O14" s="85" t="s">
        <v>251</v>
      </c>
      <c r="P14" s="85" t="s">
        <v>252</v>
      </c>
      <c r="Q14" s="18">
        <v>1</v>
      </c>
      <c r="R14" s="23" t="s">
        <v>55</v>
      </c>
      <c r="S14" s="85" t="s">
        <v>253</v>
      </c>
      <c r="T14" s="23" t="s">
        <v>254</v>
      </c>
      <c r="U14" s="23" t="s">
        <v>254</v>
      </c>
      <c r="V14" s="110">
        <v>1</v>
      </c>
      <c r="W14" s="90">
        <v>44972</v>
      </c>
      <c r="X14" s="90">
        <v>45291</v>
      </c>
      <c r="Y14" s="23" t="str">
        <f>J14</f>
        <v>Gerente de Desarrollo Urbano, Inmobiliario e Ingresos no Tarifarios</v>
      </c>
      <c r="Z14" s="23" t="s">
        <v>56</v>
      </c>
      <c r="AA14" s="23" t="s">
        <v>56</v>
      </c>
      <c r="AB14" s="23" t="s">
        <v>56</v>
      </c>
      <c r="AC14" s="77">
        <f t="shared" ca="1" si="8"/>
        <v>-121</v>
      </c>
      <c r="AD14" s="23" t="str">
        <f t="shared" ca="1" si="7"/>
        <v>Vencida</v>
      </c>
      <c r="AE14" s="23" t="s">
        <v>87</v>
      </c>
      <c r="AF14" s="23" t="s">
        <v>87</v>
      </c>
      <c r="AG14" s="23" t="s">
        <v>87</v>
      </c>
      <c r="AH14" s="23" t="s">
        <v>87</v>
      </c>
      <c r="AI14" s="23" t="s">
        <v>87</v>
      </c>
      <c r="AJ14" s="23" t="s">
        <v>56</v>
      </c>
      <c r="AK14" s="23" t="s">
        <v>56</v>
      </c>
      <c r="AL14" s="23" t="s">
        <v>56</v>
      </c>
      <c r="AM14" s="23" t="s">
        <v>56</v>
      </c>
      <c r="AN14" s="23" t="s">
        <v>56</v>
      </c>
      <c r="AO14" s="23" t="s">
        <v>56</v>
      </c>
      <c r="AP14" s="23" t="s">
        <v>56</v>
      </c>
      <c r="AQ14" s="23" t="s">
        <v>56</v>
      </c>
      <c r="AR14" s="23" t="s">
        <v>56</v>
      </c>
      <c r="AS14" s="23" t="s">
        <v>56</v>
      </c>
      <c r="AT14" s="70" t="s">
        <v>56</v>
      </c>
      <c r="AU14" s="70" t="s">
        <v>56</v>
      </c>
      <c r="AV14" s="23">
        <v>2</v>
      </c>
      <c r="AW14" s="23" t="s">
        <v>200</v>
      </c>
      <c r="AX14" s="72">
        <v>45322</v>
      </c>
      <c r="AY14" s="23" t="s">
        <v>58</v>
      </c>
      <c r="AZ14" s="23" t="s">
        <v>58</v>
      </c>
      <c r="BA14" s="23" t="s">
        <v>56</v>
      </c>
      <c r="BB14" s="74" t="s">
        <v>105</v>
      </c>
      <c r="BC14" s="70" t="s">
        <v>201</v>
      </c>
      <c r="BD14" s="70" t="s">
        <v>202</v>
      </c>
      <c r="BE14" s="93" t="s">
        <v>255</v>
      </c>
      <c r="BF14" s="94"/>
    </row>
    <row r="15" spans="1:59" s="82" customFormat="1" ht="105" x14ac:dyDescent="0.25">
      <c r="A15" s="23">
        <v>85</v>
      </c>
      <c r="B15" s="72">
        <v>44952</v>
      </c>
      <c r="C15" s="23" t="s">
        <v>256</v>
      </c>
      <c r="D15" s="23" t="s">
        <v>161</v>
      </c>
      <c r="E15" s="23" t="s">
        <v>257</v>
      </c>
      <c r="F15" s="23" t="s">
        <v>50</v>
      </c>
      <c r="G15" s="23" t="s">
        <v>51</v>
      </c>
      <c r="H15" s="72">
        <v>44914</v>
      </c>
      <c r="I15" s="23" t="s">
        <v>118</v>
      </c>
      <c r="J15" s="23" t="s">
        <v>258</v>
      </c>
      <c r="K15" s="91" t="s">
        <v>119</v>
      </c>
      <c r="L15" s="23">
        <v>2</v>
      </c>
      <c r="M15" s="85" t="s">
        <v>262</v>
      </c>
      <c r="N15" s="23" t="s">
        <v>163</v>
      </c>
      <c r="O15" s="85" t="s">
        <v>263</v>
      </c>
      <c r="P15" s="85" t="s">
        <v>264</v>
      </c>
      <c r="Q15" s="23">
        <v>5</v>
      </c>
      <c r="R15" s="23" t="s">
        <v>55</v>
      </c>
      <c r="S15" s="85" t="s">
        <v>265</v>
      </c>
      <c r="T15" s="23" t="s">
        <v>266</v>
      </c>
      <c r="U15" s="23" t="s">
        <v>267</v>
      </c>
      <c r="V15" s="23">
        <v>1</v>
      </c>
      <c r="W15" s="72">
        <v>44963</v>
      </c>
      <c r="X15" s="72">
        <v>45076</v>
      </c>
      <c r="Y15" s="23" t="s">
        <v>261</v>
      </c>
      <c r="Z15" s="23" t="s">
        <v>56</v>
      </c>
      <c r="AA15" s="23" t="s">
        <v>56</v>
      </c>
      <c r="AB15" s="23" t="s">
        <v>56</v>
      </c>
      <c r="AC15" s="77">
        <f t="shared" ca="1" si="8"/>
        <v>-336</v>
      </c>
      <c r="AD15" s="23" t="str">
        <f t="shared" ca="1" si="7"/>
        <v>Vencida</v>
      </c>
      <c r="AE15" s="23" t="s">
        <v>87</v>
      </c>
      <c r="AF15" s="23" t="s">
        <v>87</v>
      </c>
      <c r="AG15" s="23" t="s">
        <v>87</v>
      </c>
      <c r="AH15" s="23" t="s">
        <v>87</v>
      </c>
      <c r="AI15" s="23" t="s">
        <v>87</v>
      </c>
      <c r="AJ15" s="23" t="s">
        <v>56</v>
      </c>
      <c r="AK15" s="23" t="s">
        <v>56</v>
      </c>
      <c r="AL15" s="23" t="s">
        <v>56</v>
      </c>
      <c r="AM15" s="23" t="s">
        <v>56</v>
      </c>
      <c r="AN15" s="23" t="s">
        <v>56</v>
      </c>
      <c r="AO15" s="23" t="s">
        <v>56</v>
      </c>
      <c r="AP15" s="23" t="s">
        <v>56</v>
      </c>
      <c r="AQ15" s="23" t="s">
        <v>56</v>
      </c>
      <c r="AR15" s="23" t="s">
        <v>56</v>
      </c>
      <c r="AS15" s="23" t="s">
        <v>56</v>
      </c>
      <c r="AT15" s="70" t="s">
        <v>56</v>
      </c>
      <c r="AU15" s="70" t="s">
        <v>56</v>
      </c>
      <c r="AV15" s="70">
        <v>1</v>
      </c>
      <c r="AW15" s="70" t="s">
        <v>88</v>
      </c>
      <c r="AX15" s="78">
        <v>45345</v>
      </c>
      <c r="AY15" s="23" t="s">
        <v>58</v>
      </c>
      <c r="AZ15" s="23" t="s">
        <v>58</v>
      </c>
      <c r="BA15" s="23" t="s">
        <v>56</v>
      </c>
      <c r="BB15" s="74" t="s">
        <v>105</v>
      </c>
      <c r="BC15" s="70" t="s">
        <v>89</v>
      </c>
      <c r="BD15" s="70" t="s">
        <v>90</v>
      </c>
      <c r="BE15" s="111" t="s">
        <v>268</v>
      </c>
      <c r="BF15" s="112"/>
      <c r="BG15" s="81"/>
    </row>
    <row r="16" spans="1:59" s="82" customFormat="1" ht="180" x14ac:dyDescent="0.25">
      <c r="A16" s="23">
        <v>85</v>
      </c>
      <c r="B16" s="72">
        <v>44952</v>
      </c>
      <c r="C16" s="23" t="s">
        <v>256</v>
      </c>
      <c r="D16" s="23" t="s">
        <v>161</v>
      </c>
      <c r="E16" s="23" t="s">
        <v>257</v>
      </c>
      <c r="F16" s="23" t="s">
        <v>50</v>
      </c>
      <c r="G16" s="23" t="s">
        <v>51</v>
      </c>
      <c r="H16" s="72">
        <v>44914</v>
      </c>
      <c r="I16" s="23" t="s">
        <v>118</v>
      </c>
      <c r="J16" s="23" t="s">
        <v>258</v>
      </c>
      <c r="K16" s="91" t="s">
        <v>119</v>
      </c>
      <c r="L16" s="23">
        <v>2</v>
      </c>
      <c r="M16" s="85" t="s">
        <v>262</v>
      </c>
      <c r="N16" s="23" t="s">
        <v>163</v>
      </c>
      <c r="O16" s="85" t="s">
        <v>269</v>
      </c>
      <c r="P16" s="85" t="s">
        <v>270</v>
      </c>
      <c r="Q16" s="23">
        <v>6</v>
      </c>
      <c r="R16" s="23" t="s">
        <v>55</v>
      </c>
      <c r="S16" s="85" t="s">
        <v>271</v>
      </c>
      <c r="T16" s="23" t="s">
        <v>259</v>
      </c>
      <c r="U16" s="23" t="s">
        <v>260</v>
      </c>
      <c r="V16" s="23">
        <v>1</v>
      </c>
      <c r="W16" s="72">
        <v>44936</v>
      </c>
      <c r="X16" s="72">
        <v>44957</v>
      </c>
      <c r="Y16" s="23" t="s">
        <v>261</v>
      </c>
      <c r="Z16" s="23" t="s">
        <v>56</v>
      </c>
      <c r="AA16" s="23" t="s">
        <v>56</v>
      </c>
      <c r="AB16" s="23" t="s">
        <v>56</v>
      </c>
      <c r="AC16" s="77">
        <f t="shared" ca="1" si="8"/>
        <v>-455</v>
      </c>
      <c r="AD16" s="23" t="str">
        <f t="shared" ca="1" si="7"/>
        <v>Vencida</v>
      </c>
      <c r="AE16" s="23" t="s">
        <v>87</v>
      </c>
      <c r="AF16" s="23" t="s">
        <v>87</v>
      </c>
      <c r="AG16" s="23" t="s">
        <v>87</v>
      </c>
      <c r="AH16" s="23" t="s">
        <v>87</v>
      </c>
      <c r="AI16" s="23" t="s">
        <v>87</v>
      </c>
      <c r="AJ16" s="23" t="s">
        <v>56</v>
      </c>
      <c r="AK16" s="23" t="s">
        <v>56</v>
      </c>
      <c r="AL16" s="23" t="s">
        <v>56</v>
      </c>
      <c r="AM16" s="23" t="s">
        <v>56</v>
      </c>
      <c r="AN16" s="23" t="s">
        <v>56</v>
      </c>
      <c r="AO16" s="23" t="s">
        <v>56</v>
      </c>
      <c r="AP16" s="23" t="s">
        <v>56</v>
      </c>
      <c r="AQ16" s="23" t="s">
        <v>56</v>
      </c>
      <c r="AR16" s="23" t="s">
        <v>56</v>
      </c>
      <c r="AS16" s="23" t="s">
        <v>56</v>
      </c>
      <c r="AT16" s="70" t="s">
        <v>56</v>
      </c>
      <c r="AU16" s="70" t="s">
        <v>56</v>
      </c>
      <c r="AV16" s="70">
        <v>1</v>
      </c>
      <c r="AW16" s="70" t="s">
        <v>88</v>
      </c>
      <c r="AX16" s="78">
        <v>45345</v>
      </c>
      <c r="AY16" s="23" t="s">
        <v>58</v>
      </c>
      <c r="AZ16" s="23" t="s">
        <v>58</v>
      </c>
      <c r="BA16" s="23" t="s">
        <v>56</v>
      </c>
      <c r="BB16" s="74" t="s">
        <v>105</v>
      </c>
      <c r="BC16" s="70" t="s">
        <v>89</v>
      </c>
      <c r="BD16" s="70" t="s">
        <v>90</v>
      </c>
      <c r="BE16" s="113" t="s">
        <v>272</v>
      </c>
      <c r="BF16" s="114"/>
      <c r="BG16" s="81"/>
    </row>
    <row r="17" spans="1:59" s="82" customFormat="1" ht="105" x14ac:dyDescent="0.25">
      <c r="A17" s="23">
        <v>85</v>
      </c>
      <c r="B17" s="72">
        <v>44952</v>
      </c>
      <c r="C17" s="23" t="s">
        <v>256</v>
      </c>
      <c r="D17" s="23" t="s">
        <v>161</v>
      </c>
      <c r="E17" s="23" t="s">
        <v>257</v>
      </c>
      <c r="F17" s="23" t="s">
        <v>50</v>
      </c>
      <c r="G17" s="23" t="s">
        <v>51</v>
      </c>
      <c r="H17" s="72">
        <v>44914</v>
      </c>
      <c r="I17" s="23" t="s">
        <v>118</v>
      </c>
      <c r="J17" s="23" t="s">
        <v>258</v>
      </c>
      <c r="K17" s="91" t="s">
        <v>119</v>
      </c>
      <c r="L17" s="23">
        <v>2</v>
      </c>
      <c r="M17" s="85" t="s">
        <v>262</v>
      </c>
      <c r="N17" s="23" t="s">
        <v>163</v>
      </c>
      <c r="O17" s="85" t="s">
        <v>273</v>
      </c>
      <c r="P17" s="85" t="s">
        <v>274</v>
      </c>
      <c r="Q17" s="23">
        <v>8</v>
      </c>
      <c r="R17" s="23" t="s">
        <v>55</v>
      </c>
      <c r="S17" s="85" t="s">
        <v>275</v>
      </c>
      <c r="T17" s="23" t="s">
        <v>276</v>
      </c>
      <c r="U17" s="23" t="s">
        <v>277</v>
      </c>
      <c r="V17" s="77">
        <v>1</v>
      </c>
      <c r="W17" s="72">
        <v>44958</v>
      </c>
      <c r="X17" s="72">
        <v>44985</v>
      </c>
      <c r="Y17" s="23" t="s">
        <v>278</v>
      </c>
      <c r="Z17" s="23" t="s">
        <v>56</v>
      </c>
      <c r="AA17" s="23" t="s">
        <v>56</v>
      </c>
      <c r="AB17" s="23" t="s">
        <v>56</v>
      </c>
      <c r="AC17" s="77">
        <f t="shared" ca="1" si="8"/>
        <v>-427</v>
      </c>
      <c r="AD17" s="23" t="str">
        <f t="shared" ca="1" si="7"/>
        <v>Vencida</v>
      </c>
      <c r="AE17" s="23" t="s">
        <v>87</v>
      </c>
      <c r="AF17" s="23" t="s">
        <v>87</v>
      </c>
      <c r="AG17" s="23" t="s">
        <v>87</v>
      </c>
      <c r="AH17" s="23" t="s">
        <v>87</v>
      </c>
      <c r="AI17" s="23" t="s">
        <v>87</v>
      </c>
      <c r="AJ17" s="23" t="s">
        <v>56</v>
      </c>
      <c r="AK17" s="23" t="s">
        <v>56</v>
      </c>
      <c r="AL17" s="23" t="s">
        <v>56</v>
      </c>
      <c r="AM17" s="23" t="s">
        <v>56</v>
      </c>
      <c r="AN17" s="23" t="s">
        <v>56</v>
      </c>
      <c r="AO17" s="23" t="s">
        <v>56</v>
      </c>
      <c r="AP17" s="23" t="s">
        <v>56</v>
      </c>
      <c r="AQ17" s="23" t="s">
        <v>56</v>
      </c>
      <c r="AR17" s="23" t="s">
        <v>56</v>
      </c>
      <c r="AS17" s="23" t="s">
        <v>56</v>
      </c>
      <c r="AT17" s="70" t="s">
        <v>56</v>
      </c>
      <c r="AU17" s="70" t="s">
        <v>56</v>
      </c>
      <c r="AV17" s="70">
        <v>1</v>
      </c>
      <c r="AW17" s="70" t="s">
        <v>88</v>
      </c>
      <c r="AX17" s="78">
        <v>45345</v>
      </c>
      <c r="AY17" s="23" t="s">
        <v>58</v>
      </c>
      <c r="AZ17" s="23" t="s">
        <v>58</v>
      </c>
      <c r="BA17" s="23" t="s">
        <v>56</v>
      </c>
      <c r="BB17" s="74" t="s">
        <v>105</v>
      </c>
      <c r="BC17" s="70" t="s">
        <v>89</v>
      </c>
      <c r="BD17" s="70" t="s">
        <v>90</v>
      </c>
      <c r="BE17" s="113" t="s">
        <v>279</v>
      </c>
      <c r="BF17" s="114"/>
      <c r="BG17" s="81"/>
    </row>
    <row r="18" spans="1:59" s="82" customFormat="1" ht="210" x14ac:dyDescent="0.25">
      <c r="A18" s="23">
        <v>85</v>
      </c>
      <c r="B18" s="72">
        <v>44952</v>
      </c>
      <c r="C18" s="23" t="s">
        <v>256</v>
      </c>
      <c r="D18" s="23" t="s">
        <v>161</v>
      </c>
      <c r="E18" s="23" t="s">
        <v>257</v>
      </c>
      <c r="F18" s="23" t="s">
        <v>50</v>
      </c>
      <c r="G18" s="23" t="s">
        <v>51</v>
      </c>
      <c r="H18" s="72">
        <v>44914</v>
      </c>
      <c r="I18" s="23" t="s">
        <v>118</v>
      </c>
      <c r="J18" s="23" t="s">
        <v>258</v>
      </c>
      <c r="K18" s="91" t="s">
        <v>119</v>
      </c>
      <c r="L18" s="23">
        <v>3</v>
      </c>
      <c r="M18" s="85" t="s">
        <v>280</v>
      </c>
      <c r="N18" s="23" t="s">
        <v>163</v>
      </c>
      <c r="O18" s="85" t="s">
        <v>281</v>
      </c>
      <c r="P18" s="85" t="s">
        <v>282</v>
      </c>
      <c r="Q18" s="23">
        <v>10</v>
      </c>
      <c r="R18" s="23" t="s">
        <v>55</v>
      </c>
      <c r="S18" s="85" t="s">
        <v>283</v>
      </c>
      <c r="T18" s="23" t="s">
        <v>284</v>
      </c>
      <c r="U18" s="23" t="s">
        <v>285</v>
      </c>
      <c r="V18" s="92">
        <v>1</v>
      </c>
      <c r="W18" s="72">
        <v>45017</v>
      </c>
      <c r="X18" s="72">
        <v>45291</v>
      </c>
      <c r="Y18" s="23" t="s">
        <v>286</v>
      </c>
      <c r="Z18" s="23" t="s">
        <v>56</v>
      </c>
      <c r="AA18" s="23" t="s">
        <v>56</v>
      </c>
      <c r="AB18" s="23" t="s">
        <v>56</v>
      </c>
      <c r="AC18" s="77">
        <f t="shared" ca="1" si="8"/>
        <v>-121</v>
      </c>
      <c r="AD18" s="23" t="str">
        <f t="shared" ca="1" si="7"/>
        <v>Vencida</v>
      </c>
      <c r="AE18" s="23" t="s">
        <v>87</v>
      </c>
      <c r="AF18" s="23" t="s">
        <v>87</v>
      </c>
      <c r="AG18" s="23" t="s">
        <v>87</v>
      </c>
      <c r="AH18" s="23" t="s">
        <v>87</v>
      </c>
      <c r="AI18" s="23" t="s">
        <v>87</v>
      </c>
      <c r="AJ18" s="23" t="s">
        <v>56</v>
      </c>
      <c r="AK18" s="23" t="s">
        <v>56</v>
      </c>
      <c r="AL18" s="23" t="s">
        <v>56</v>
      </c>
      <c r="AM18" s="23" t="s">
        <v>56</v>
      </c>
      <c r="AN18" s="23" t="s">
        <v>56</v>
      </c>
      <c r="AO18" s="23" t="s">
        <v>56</v>
      </c>
      <c r="AP18" s="23" t="s">
        <v>56</v>
      </c>
      <c r="AQ18" s="23" t="s">
        <v>56</v>
      </c>
      <c r="AR18" s="23" t="s">
        <v>56</v>
      </c>
      <c r="AS18" s="23" t="s">
        <v>56</v>
      </c>
      <c r="AT18" s="70" t="s">
        <v>56</v>
      </c>
      <c r="AU18" s="70" t="s">
        <v>56</v>
      </c>
      <c r="AV18" s="70">
        <v>1</v>
      </c>
      <c r="AW18" s="70" t="s">
        <v>88</v>
      </c>
      <c r="AX18" s="78">
        <v>45345</v>
      </c>
      <c r="AY18" s="23" t="s">
        <v>58</v>
      </c>
      <c r="AZ18" s="23" t="s">
        <v>58</v>
      </c>
      <c r="BA18" s="23" t="s">
        <v>56</v>
      </c>
      <c r="BB18" s="74" t="s">
        <v>105</v>
      </c>
      <c r="BC18" s="70" t="s">
        <v>89</v>
      </c>
      <c r="BD18" s="70" t="s">
        <v>90</v>
      </c>
      <c r="BE18" s="115" t="s">
        <v>287</v>
      </c>
      <c r="BF18" s="94"/>
      <c r="BG18" s="81"/>
    </row>
    <row r="19" spans="1:59" ht="90" x14ac:dyDescent="0.25">
      <c r="A19" s="23">
        <v>85</v>
      </c>
      <c r="B19" s="72">
        <v>44952</v>
      </c>
      <c r="C19" s="23" t="s">
        <v>256</v>
      </c>
      <c r="D19" s="23" t="s">
        <v>161</v>
      </c>
      <c r="E19" s="23" t="s">
        <v>257</v>
      </c>
      <c r="F19" s="23" t="s">
        <v>50</v>
      </c>
      <c r="G19" s="23" t="s">
        <v>51</v>
      </c>
      <c r="H19" s="72">
        <v>44914</v>
      </c>
      <c r="I19" s="23" t="s">
        <v>118</v>
      </c>
      <c r="J19" s="23" t="s">
        <v>258</v>
      </c>
      <c r="K19" s="91" t="s">
        <v>119</v>
      </c>
      <c r="L19" s="23">
        <v>4</v>
      </c>
      <c r="M19" s="85" t="s">
        <v>288</v>
      </c>
      <c r="N19" s="23" t="s">
        <v>163</v>
      </c>
      <c r="O19" s="85" t="s">
        <v>289</v>
      </c>
      <c r="P19" s="85" t="s">
        <v>290</v>
      </c>
      <c r="Q19" s="23">
        <v>11</v>
      </c>
      <c r="R19" s="23" t="s">
        <v>55</v>
      </c>
      <c r="S19" s="85" t="s">
        <v>291</v>
      </c>
      <c r="T19" s="23" t="s">
        <v>292</v>
      </c>
      <c r="U19" s="23" t="s">
        <v>293</v>
      </c>
      <c r="V19" s="77">
        <v>1</v>
      </c>
      <c r="W19" s="72">
        <v>45108</v>
      </c>
      <c r="X19" s="72">
        <v>45473</v>
      </c>
      <c r="Y19" s="23" t="s">
        <v>294</v>
      </c>
      <c r="Z19" s="23" t="s">
        <v>56</v>
      </c>
      <c r="AA19" s="23" t="s">
        <v>56</v>
      </c>
      <c r="AB19" s="23" t="s">
        <v>56</v>
      </c>
      <c r="AC19" s="77">
        <f t="shared" ca="1" si="8"/>
        <v>61</v>
      </c>
      <c r="AD19" s="23" t="str">
        <f t="shared" ca="1" si="7"/>
        <v>A tiempo</v>
      </c>
      <c r="AE19" s="23" t="s">
        <v>87</v>
      </c>
      <c r="AF19" s="23" t="s">
        <v>87</v>
      </c>
      <c r="AG19" s="23" t="s">
        <v>87</v>
      </c>
      <c r="AH19" s="23" t="s">
        <v>87</v>
      </c>
      <c r="AI19" s="23" t="s">
        <v>87</v>
      </c>
      <c r="AJ19" s="23" t="s">
        <v>56</v>
      </c>
      <c r="AK19" s="23" t="s">
        <v>56</v>
      </c>
      <c r="AL19" s="23" t="s">
        <v>56</v>
      </c>
      <c r="AM19" s="23" t="s">
        <v>56</v>
      </c>
      <c r="AN19" s="23" t="s">
        <v>56</v>
      </c>
      <c r="AO19" s="23" t="s">
        <v>56</v>
      </c>
      <c r="AP19" s="23" t="s">
        <v>56</v>
      </c>
      <c r="AQ19" s="23" t="s">
        <v>56</v>
      </c>
      <c r="AR19" s="23" t="s">
        <v>56</v>
      </c>
      <c r="AS19" s="23" t="s">
        <v>56</v>
      </c>
      <c r="AT19" s="70" t="s">
        <v>56</v>
      </c>
      <c r="AU19" s="70" t="s">
        <v>56</v>
      </c>
      <c r="AV19" s="23">
        <v>1</v>
      </c>
      <c r="AW19" s="70" t="s">
        <v>914</v>
      </c>
      <c r="AX19" s="78">
        <v>45224</v>
      </c>
      <c r="AY19" s="23" t="s">
        <v>295</v>
      </c>
      <c r="AZ19" s="23" t="s">
        <v>295</v>
      </c>
      <c r="BA19" s="23" t="s">
        <v>295</v>
      </c>
      <c r="BB19" s="74" t="s">
        <v>296</v>
      </c>
      <c r="BC19" s="70" t="s">
        <v>89</v>
      </c>
      <c r="BD19" s="70" t="s">
        <v>90</v>
      </c>
      <c r="BE19" s="93" t="s">
        <v>56</v>
      </c>
      <c r="BF19" s="94"/>
    </row>
    <row r="20" spans="1:59" s="36" customFormat="1" ht="105" x14ac:dyDescent="0.25">
      <c r="A20" s="23">
        <v>86</v>
      </c>
      <c r="B20" s="72">
        <v>45007</v>
      </c>
      <c r="C20" s="23" t="s">
        <v>297</v>
      </c>
      <c r="D20" s="23" t="s">
        <v>161</v>
      </c>
      <c r="E20" s="23" t="s">
        <v>298</v>
      </c>
      <c r="F20" s="23" t="s">
        <v>50</v>
      </c>
      <c r="G20" s="23" t="s">
        <v>51</v>
      </c>
      <c r="H20" s="90">
        <v>44918</v>
      </c>
      <c r="I20" s="18" t="s">
        <v>299</v>
      </c>
      <c r="J20" s="18" t="s">
        <v>300</v>
      </c>
      <c r="K20" s="18" t="s">
        <v>71</v>
      </c>
      <c r="L20" s="18">
        <v>3</v>
      </c>
      <c r="M20" s="113" t="s">
        <v>304</v>
      </c>
      <c r="N20" s="18" t="s">
        <v>163</v>
      </c>
      <c r="O20" s="23" t="s">
        <v>305</v>
      </c>
      <c r="P20" s="23" t="s">
        <v>306</v>
      </c>
      <c r="Q20" s="18">
        <v>1</v>
      </c>
      <c r="R20" s="18" t="s">
        <v>302</v>
      </c>
      <c r="S20" s="85" t="s">
        <v>307</v>
      </c>
      <c r="T20" s="18" t="s">
        <v>308</v>
      </c>
      <c r="U20" s="23" t="s">
        <v>309</v>
      </c>
      <c r="V20" s="92" t="s">
        <v>310</v>
      </c>
      <c r="W20" s="90">
        <v>44958</v>
      </c>
      <c r="X20" s="90">
        <v>45291</v>
      </c>
      <c r="Y20" s="23" t="s">
        <v>303</v>
      </c>
      <c r="Z20" s="23" t="s">
        <v>56</v>
      </c>
      <c r="AA20" s="23" t="s">
        <v>56</v>
      </c>
      <c r="AB20" s="23" t="s">
        <v>56</v>
      </c>
      <c r="AC20" s="77">
        <f t="shared" ca="1" si="8"/>
        <v>-121</v>
      </c>
      <c r="AD20" s="23" t="str">
        <f t="shared" ca="1" si="7"/>
        <v>Vencida</v>
      </c>
      <c r="AE20" s="23" t="s">
        <v>87</v>
      </c>
      <c r="AF20" s="23" t="s">
        <v>87</v>
      </c>
      <c r="AG20" s="23" t="s">
        <v>87</v>
      </c>
      <c r="AH20" s="23" t="s">
        <v>87</v>
      </c>
      <c r="AI20" s="23" t="s">
        <v>87</v>
      </c>
      <c r="AJ20" s="23" t="s">
        <v>56</v>
      </c>
      <c r="AK20" s="23" t="s">
        <v>56</v>
      </c>
      <c r="AL20" s="23" t="s">
        <v>56</v>
      </c>
      <c r="AM20" s="23" t="s">
        <v>56</v>
      </c>
      <c r="AN20" s="23" t="s">
        <v>56</v>
      </c>
      <c r="AO20" s="23" t="s">
        <v>56</v>
      </c>
      <c r="AP20" s="23" t="s">
        <v>56</v>
      </c>
      <c r="AQ20" s="23" t="s">
        <v>56</v>
      </c>
      <c r="AR20" s="23" t="s">
        <v>56</v>
      </c>
      <c r="AS20" s="23" t="s">
        <v>56</v>
      </c>
      <c r="AT20" s="70" t="s">
        <v>56</v>
      </c>
      <c r="AU20" s="70" t="s">
        <v>56</v>
      </c>
      <c r="AV20" s="70">
        <v>1</v>
      </c>
      <c r="AW20" s="70" t="s">
        <v>88</v>
      </c>
      <c r="AX20" s="78">
        <v>45345</v>
      </c>
      <c r="AY20" s="23" t="s">
        <v>58</v>
      </c>
      <c r="AZ20" s="23" t="s">
        <v>58</v>
      </c>
      <c r="BA20" s="23" t="s">
        <v>56</v>
      </c>
      <c r="BB20" s="74" t="s">
        <v>105</v>
      </c>
      <c r="BC20" s="70" t="s">
        <v>89</v>
      </c>
      <c r="BD20" s="70" t="s">
        <v>90</v>
      </c>
      <c r="BE20" s="113" t="s">
        <v>311</v>
      </c>
      <c r="BF20" s="94"/>
      <c r="BG20" s="1"/>
    </row>
    <row r="21" spans="1:59" s="119" customFormat="1" ht="148.5" customHeight="1" x14ac:dyDescent="0.25">
      <c r="A21" s="23">
        <v>86</v>
      </c>
      <c r="B21" s="72" t="s">
        <v>312</v>
      </c>
      <c r="C21" s="23" t="s">
        <v>297</v>
      </c>
      <c r="D21" s="23" t="s">
        <v>161</v>
      </c>
      <c r="E21" s="23" t="s">
        <v>298</v>
      </c>
      <c r="F21" s="23" t="s">
        <v>50</v>
      </c>
      <c r="G21" s="23" t="s">
        <v>51</v>
      </c>
      <c r="H21" s="90">
        <v>44918</v>
      </c>
      <c r="I21" s="18" t="s">
        <v>299</v>
      </c>
      <c r="J21" s="18" t="s">
        <v>300</v>
      </c>
      <c r="K21" s="18" t="s">
        <v>71</v>
      </c>
      <c r="L21" s="18">
        <v>4</v>
      </c>
      <c r="M21" s="116" t="s">
        <v>313</v>
      </c>
      <c r="N21" s="18" t="s">
        <v>163</v>
      </c>
      <c r="O21" s="91" t="s">
        <v>314</v>
      </c>
      <c r="P21" s="117" t="s">
        <v>315</v>
      </c>
      <c r="Q21" s="18">
        <v>1</v>
      </c>
      <c r="R21" s="118" t="s">
        <v>316</v>
      </c>
      <c r="S21" s="117" t="s">
        <v>317</v>
      </c>
      <c r="T21" s="85" t="s">
        <v>318</v>
      </c>
      <c r="U21" s="23" t="s">
        <v>319</v>
      </c>
      <c r="V21" s="51">
        <v>1</v>
      </c>
      <c r="W21" s="90">
        <v>45017</v>
      </c>
      <c r="X21" s="90">
        <v>45381</v>
      </c>
      <c r="Y21" s="23" t="s">
        <v>320</v>
      </c>
      <c r="Z21" s="23" t="s">
        <v>58</v>
      </c>
      <c r="AA21" s="23" t="s">
        <v>321</v>
      </c>
      <c r="AB21" s="72">
        <v>45237</v>
      </c>
      <c r="AC21" s="77">
        <f t="shared" ca="1" si="8"/>
        <v>-31</v>
      </c>
      <c r="AD21" s="23" t="str">
        <f t="shared" ca="1" si="7"/>
        <v>Vencida</v>
      </c>
      <c r="AE21" s="23" t="s">
        <v>87</v>
      </c>
      <c r="AF21" s="23" t="s">
        <v>87</v>
      </c>
      <c r="AG21" s="23" t="s">
        <v>87</v>
      </c>
      <c r="AH21" s="23" t="s">
        <v>87</v>
      </c>
      <c r="AI21" s="23" t="s">
        <v>87</v>
      </c>
      <c r="AJ21" s="23" t="s">
        <v>56</v>
      </c>
      <c r="AK21" s="23" t="s">
        <v>56</v>
      </c>
      <c r="AL21" s="23" t="s">
        <v>56</v>
      </c>
      <c r="AM21" s="23" t="s">
        <v>56</v>
      </c>
      <c r="AN21" s="23" t="s">
        <v>56</v>
      </c>
      <c r="AO21" s="23" t="s">
        <v>56</v>
      </c>
      <c r="AP21" s="23" t="s">
        <v>56</v>
      </c>
      <c r="AQ21" s="23" t="s">
        <v>56</v>
      </c>
      <c r="AR21" s="23" t="s">
        <v>56</v>
      </c>
      <c r="AS21" s="23" t="s">
        <v>56</v>
      </c>
      <c r="AT21" s="70" t="s">
        <v>56</v>
      </c>
      <c r="AU21" s="70" t="s">
        <v>56</v>
      </c>
      <c r="AV21" s="23">
        <v>0</v>
      </c>
      <c r="AW21" s="23" t="s">
        <v>56</v>
      </c>
      <c r="AX21" s="23" t="s">
        <v>56</v>
      </c>
      <c r="AY21" s="23" t="s">
        <v>295</v>
      </c>
      <c r="AZ21" s="23" t="s">
        <v>295</v>
      </c>
      <c r="BA21" s="23" t="s">
        <v>295</v>
      </c>
      <c r="BB21" s="74" t="s">
        <v>296</v>
      </c>
      <c r="BC21" s="70" t="s">
        <v>54</v>
      </c>
      <c r="BD21" s="70" t="s">
        <v>54</v>
      </c>
      <c r="BE21" s="93" t="s">
        <v>322</v>
      </c>
      <c r="BF21" s="94"/>
      <c r="BG21" s="1"/>
    </row>
    <row r="22" spans="1:59" s="119" customFormat="1" ht="135" x14ac:dyDescent="0.25">
      <c r="A22" s="23">
        <v>86</v>
      </c>
      <c r="B22" s="72">
        <v>45007</v>
      </c>
      <c r="C22" s="23" t="s">
        <v>297</v>
      </c>
      <c r="D22" s="23" t="s">
        <v>161</v>
      </c>
      <c r="E22" s="23" t="s">
        <v>298</v>
      </c>
      <c r="F22" s="23" t="s">
        <v>50</v>
      </c>
      <c r="G22" s="23" t="s">
        <v>51</v>
      </c>
      <c r="H22" s="90">
        <v>44918</v>
      </c>
      <c r="I22" s="18" t="s">
        <v>299</v>
      </c>
      <c r="J22" s="18" t="s">
        <v>300</v>
      </c>
      <c r="K22" s="18" t="s">
        <v>71</v>
      </c>
      <c r="L22" s="18">
        <v>4</v>
      </c>
      <c r="M22" s="116" t="s">
        <v>313</v>
      </c>
      <c r="N22" s="18" t="s">
        <v>163</v>
      </c>
      <c r="O22" s="91" t="s">
        <v>314</v>
      </c>
      <c r="P22" s="117" t="s">
        <v>323</v>
      </c>
      <c r="Q22" s="120">
        <v>2</v>
      </c>
      <c r="R22" s="118" t="s">
        <v>316</v>
      </c>
      <c r="S22" s="85" t="s">
        <v>324</v>
      </c>
      <c r="T22" s="85" t="s">
        <v>325</v>
      </c>
      <c r="U22" s="121" t="s">
        <v>326</v>
      </c>
      <c r="V22" s="122">
        <v>1</v>
      </c>
      <c r="W22" s="90">
        <v>45261</v>
      </c>
      <c r="X22" s="90">
        <v>45412</v>
      </c>
      <c r="Y22" s="23" t="s">
        <v>320</v>
      </c>
      <c r="Z22" s="23" t="s">
        <v>58</v>
      </c>
      <c r="AA22" s="23" t="s">
        <v>321</v>
      </c>
      <c r="AB22" s="72">
        <v>45237</v>
      </c>
      <c r="AC22" s="77">
        <f t="shared" ca="1" si="8"/>
        <v>0</v>
      </c>
      <c r="AD22" s="23" t="str">
        <f t="shared" ca="1" si="7"/>
        <v>Próxima a vencer</v>
      </c>
      <c r="AE22" s="23" t="s">
        <v>87</v>
      </c>
      <c r="AF22" s="23" t="s">
        <v>87</v>
      </c>
      <c r="AG22" s="23" t="s">
        <v>87</v>
      </c>
      <c r="AH22" s="23" t="s">
        <v>87</v>
      </c>
      <c r="AI22" s="23" t="s">
        <v>87</v>
      </c>
      <c r="AJ22" s="23" t="s">
        <v>56</v>
      </c>
      <c r="AK22" s="23" t="s">
        <v>56</v>
      </c>
      <c r="AL22" s="23" t="s">
        <v>56</v>
      </c>
      <c r="AM22" s="23" t="s">
        <v>56</v>
      </c>
      <c r="AN22" s="23" t="s">
        <v>56</v>
      </c>
      <c r="AO22" s="23" t="s">
        <v>56</v>
      </c>
      <c r="AP22" s="23" t="s">
        <v>56</v>
      </c>
      <c r="AQ22" s="23" t="s">
        <v>56</v>
      </c>
      <c r="AR22" s="23" t="s">
        <v>56</v>
      </c>
      <c r="AS22" s="23" t="s">
        <v>56</v>
      </c>
      <c r="AT22" s="70" t="s">
        <v>56</v>
      </c>
      <c r="AU22" s="70" t="s">
        <v>56</v>
      </c>
      <c r="AV22" s="23">
        <v>0</v>
      </c>
      <c r="AW22" s="23" t="s">
        <v>56</v>
      </c>
      <c r="AX22" s="23" t="s">
        <v>56</v>
      </c>
      <c r="AY22" s="23" t="s">
        <v>295</v>
      </c>
      <c r="AZ22" s="23" t="s">
        <v>295</v>
      </c>
      <c r="BA22" s="23" t="s">
        <v>295</v>
      </c>
      <c r="BB22" s="74" t="s">
        <v>296</v>
      </c>
      <c r="BC22" s="70" t="s">
        <v>54</v>
      </c>
      <c r="BD22" s="70" t="s">
        <v>54</v>
      </c>
      <c r="BE22" s="93" t="s">
        <v>322</v>
      </c>
      <c r="BF22" s="94"/>
      <c r="BG22" s="1"/>
    </row>
    <row r="23" spans="1:59" s="36" customFormat="1" ht="105" x14ac:dyDescent="0.25">
      <c r="A23" s="23">
        <v>86</v>
      </c>
      <c r="B23" s="72">
        <v>45007</v>
      </c>
      <c r="C23" s="23" t="s">
        <v>297</v>
      </c>
      <c r="D23" s="23" t="s">
        <v>161</v>
      </c>
      <c r="E23" s="23" t="s">
        <v>298</v>
      </c>
      <c r="F23" s="23" t="s">
        <v>50</v>
      </c>
      <c r="G23" s="23" t="s">
        <v>51</v>
      </c>
      <c r="H23" s="90">
        <v>44918</v>
      </c>
      <c r="I23" s="18" t="s">
        <v>299</v>
      </c>
      <c r="J23" s="18" t="s">
        <v>300</v>
      </c>
      <c r="K23" s="18" t="s">
        <v>71</v>
      </c>
      <c r="L23" s="18">
        <v>4</v>
      </c>
      <c r="M23" s="113" t="s">
        <v>327</v>
      </c>
      <c r="N23" s="18" t="s">
        <v>163</v>
      </c>
      <c r="O23" s="23" t="s">
        <v>328</v>
      </c>
      <c r="P23" s="23" t="s">
        <v>329</v>
      </c>
      <c r="Q23" s="18">
        <v>2</v>
      </c>
      <c r="R23" s="18" t="s">
        <v>55</v>
      </c>
      <c r="S23" s="85" t="s">
        <v>330</v>
      </c>
      <c r="T23" s="23" t="s">
        <v>331</v>
      </c>
      <c r="U23" s="123" t="s">
        <v>332</v>
      </c>
      <c r="V23" s="18">
        <v>100</v>
      </c>
      <c r="W23" s="90">
        <v>44950</v>
      </c>
      <c r="X23" s="90">
        <v>45291</v>
      </c>
      <c r="Y23" s="23" t="s">
        <v>301</v>
      </c>
      <c r="Z23" s="23" t="s">
        <v>56</v>
      </c>
      <c r="AA23" s="23" t="s">
        <v>56</v>
      </c>
      <c r="AB23" s="23" t="s">
        <v>56</v>
      </c>
      <c r="AC23" s="77">
        <f t="shared" ca="1" si="8"/>
        <v>-121</v>
      </c>
      <c r="AD23" s="23" t="str">
        <f t="shared" ca="1" si="7"/>
        <v>Vencida</v>
      </c>
      <c r="AE23" s="23" t="s">
        <v>87</v>
      </c>
      <c r="AF23" s="23" t="s">
        <v>87</v>
      </c>
      <c r="AG23" s="23" t="s">
        <v>87</v>
      </c>
      <c r="AH23" s="23" t="s">
        <v>87</v>
      </c>
      <c r="AI23" s="23" t="s">
        <v>87</v>
      </c>
      <c r="AJ23" s="23" t="s">
        <v>56</v>
      </c>
      <c r="AK23" s="23" t="s">
        <v>56</v>
      </c>
      <c r="AL23" s="23" t="s">
        <v>56</v>
      </c>
      <c r="AM23" s="23" t="s">
        <v>56</v>
      </c>
      <c r="AN23" s="23" t="s">
        <v>56</v>
      </c>
      <c r="AO23" s="23" t="s">
        <v>56</v>
      </c>
      <c r="AP23" s="23" t="s">
        <v>56</v>
      </c>
      <c r="AQ23" s="23" t="s">
        <v>56</v>
      </c>
      <c r="AR23" s="23" t="s">
        <v>56</v>
      </c>
      <c r="AS23" s="23" t="s">
        <v>56</v>
      </c>
      <c r="AT23" s="70" t="s">
        <v>56</v>
      </c>
      <c r="AU23" s="70" t="s">
        <v>56</v>
      </c>
      <c r="AV23" s="70">
        <v>1</v>
      </c>
      <c r="AW23" s="70" t="s">
        <v>88</v>
      </c>
      <c r="AX23" s="78">
        <v>45345</v>
      </c>
      <c r="AY23" s="23" t="s">
        <v>58</v>
      </c>
      <c r="AZ23" s="23" t="s">
        <v>58</v>
      </c>
      <c r="BA23" s="23" t="s">
        <v>56</v>
      </c>
      <c r="BB23" s="74" t="s">
        <v>105</v>
      </c>
      <c r="BC23" s="70" t="s">
        <v>89</v>
      </c>
      <c r="BD23" s="70" t="s">
        <v>90</v>
      </c>
      <c r="BE23" s="113" t="s">
        <v>333</v>
      </c>
      <c r="BF23" s="94"/>
      <c r="BG23" s="1"/>
    </row>
    <row r="24" spans="1:59" s="36" customFormat="1" ht="120" x14ac:dyDescent="0.25">
      <c r="A24" s="23">
        <v>86</v>
      </c>
      <c r="B24" s="72">
        <v>45007</v>
      </c>
      <c r="C24" s="23" t="s">
        <v>297</v>
      </c>
      <c r="D24" s="23" t="s">
        <v>161</v>
      </c>
      <c r="E24" s="23" t="s">
        <v>298</v>
      </c>
      <c r="F24" s="23" t="s">
        <v>50</v>
      </c>
      <c r="G24" s="23" t="s">
        <v>51</v>
      </c>
      <c r="H24" s="90">
        <v>44918</v>
      </c>
      <c r="I24" s="18" t="s">
        <v>299</v>
      </c>
      <c r="J24" s="18" t="s">
        <v>300</v>
      </c>
      <c r="K24" s="18" t="s">
        <v>71</v>
      </c>
      <c r="L24" s="18">
        <v>5</v>
      </c>
      <c r="M24" s="113" t="s">
        <v>334</v>
      </c>
      <c r="N24" s="18" t="s">
        <v>163</v>
      </c>
      <c r="O24" s="124" t="s">
        <v>335</v>
      </c>
      <c r="P24" s="23" t="s">
        <v>336</v>
      </c>
      <c r="Q24" s="18">
        <v>1</v>
      </c>
      <c r="R24" s="18" t="s">
        <v>302</v>
      </c>
      <c r="S24" s="85" t="s">
        <v>337</v>
      </c>
      <c r="T24" s="18" t="s">
        <v>338</v>
      </c>
      <c r="U24" s="23" t="s">
        <v>339</v>
      </c>
      <c r="V24" s="122">
        <v>1</v>
      </c>
      <c r="W24" s="90">
        <v>44958</v>
      </c>
      <c r="X24" s="90">
        <v>45291</v>
      </c>
      <c r="Y24" s="23" t="s">
        <v>303</v>
      </c>
      <c r="Z24" s="23" t="s">
        <v>56</v>
      </c>
      <c r="AA24" s="23" t="s">
        <v>56</v>
      </c>
      <c r="AB24" s="23" t="s">
        <v>56</v>
      </c>
      <c r="AC24" s="77">
        <f t="shared" ca="1" si="8"/>
        <v>-121</v>
      </c>
      <c r="AD24" s="23" t="str">
        <f t="shared" ca="1" si="7"/>
        <v>Vencida</v>
      </c>
      <c r="AE24" s="23" t="s">
        <v>87</v>
      </c>
      <c r="AF24" s="23" t="s">
        <v>87</v>
      </c>
      <c r="AG24" s="23" t="s">
        <v>87</v>
      </c>
      <c r="AH24" s="23" t="s">
        <v>87</v>
      </c>
      <c r="AI24" s="23" t="s">
        <v>87</v>
      </c>
      <c r="AJ24" s="23" t="s">
        <v>56</v>
      </c>
      <c r="AK24" s="23" t="s">
        <v>56</v>
      </c>
      <c r="AL24" s="23" t="s">
        <v>56</v>
      </c>
      <c r="AM24" s="23" t="s">
        <v>56</v>
      </c>
      <c r="AN24" s="23" t="s">
        <v>56</v>
      </c>
      <c r="AO24" s="23" t="s">
        <v>56</v>
      </c>
      <c r="AP24" s="23" t="s">
        <v>56</v>
      </c>
      <c r="AQ24" s="23" t="s">
        <v>56</v>
      </c>
      <c r="AR24" s="23" t="s">
        <v>56</v>
      </c>
      <c r="AS24" s="23" t="s">
        <v>56</v>
      </c>
      <c r="AT24" s="70" t="s">
        <v>56</v>
      </c>
      <c r="AU24" s="70" t="s">
        <v>56</v>
      </c>
      <c r="AV24" s="70">
        <v>1</v>
      </c>
      <c r="AW24" s="70" t="s">
        <v>88</v>
      </c>
      <c r="AX24" s="78">
        <v>45345</v>
      </c>
      <c r="AY24" s="23" t="s">
        <v>58</v>
      </c>
      <c r="AZ24" s="23" t="s">
        <v>58</v>
      </c>
      <c r="BA24" s="23" t="s">
        <v>56</v>
      </c>
      <c r="BB24" s="74" t="s">
        <v>105</v>
      </c>
      <c r="BC24" s="70" t="s">
        <v>89</v>
      </c>
      <c r="BD24" s="70" t="s">
        <v>90</v>
      </c>
      <c r="BE24" s="113" t="s">
        <v>340</v>
      </c>
      <c r="BF24" s="94"/>
      <c r="BG24" s="1"/>
    </row>
    <row r="25" spans="1:59" s="36" customFormat="1" ht="60" x14ac:dyDescent="0.25">
      <c r="A25" s="23">
        <v>86</v>
      </c>
      <c r="B25" s="72">
        <v>45007</v>
      </c>
      <c r="C25" s="23" t="s">
        <v>297</v>
      </c>
      <c r="D25" s="23" t="s">
        <v>161</v>
      </c>
      <c r="E25" s="23" t="s">
        <v>298</v>
      </c>
      <c r="F25" s="23" t="s">
        <v>50</v>
      </c>
      <c r="G25" s="23" t="s">
        <v>51</v>
      </c>
      <c r="H25" s="90">
        <v>44918</v>
      </c>
      <c r="I25" s="18" t="s">
        <v>299</v>
      </c>
      <c r="J25" s="18" t="s">
        <v>300</v>
      </c>
      <c r="K25" s="18" t="s">
        <v>71</v>
      </c>
      <c r="L25" s="18">
        <v>6</v>
      </c>
      <c r="M25" s="113" t="s">
        <v>341</v>
      </c>
      <c r="N25" s="18" t="s">
        <v>163</v>
      </c>
      <c r="O25" s="125" t="s">
        <v>342</v>
      </c>
      <c r="P25" s="23" t="s">
        <v>343</v>
      </c>
      <c r="Q25" s="18">
        <v>1</v>
      </c>
      <c r="R25" s="18" t="s">
        <v>302</v>
      </c>
      <c r="S25" s="85" t="s">
        <v>344</v>
      </c>
      <c r="T25" s="23" t="s">
        <v>345</v>
      </c>
      <c r="U25" s="23" t="s">
        <v>346</v>
      </c>
      <c r="V25" s="126">
        <v>1</v>
      </c>
      <c r="W25" s="90">
        <v>44958</v>
      </c>
      <c r="X25" s="90">
        <v>45291</v>
      </c>
      <c r="Y25" s="23" t="s">
        <v>303</v>
      </c>
      <c r="Z25" s="23" t="s">
        <v>56</v>
      </c>
      <c r="AA25" s="23" t="s">
        <v>56</v>
      </c>
      <c r="AB25" s="23" t="s">
        <v>56</v>
      </c>
      <c r="AC25" s="77">
        <f t="shared" ca="1" si="8"/>
        <v>-121</v>
      </c>
      <c r="AD25" s="23" t="str">
        <f t="shared" ca="1" si="7"/>
        <v>Vencida</v>
      </c>
      <c r="AE25" s="23" t="s">
        <v>87</v>
      </c>
      <c r="AF25" s="23" t="s">
        <v>87</v>
      </c>
      <c r="AG25" s="23" t="s">
        <v>87</v>
      </c>
      <c r="AH25" s="23" t="s">
        <v>87</v>
      </c>
      <c r="AI25" s="23" t="s">
        <v>87</v>
      </c>
      <c r="AJ25" s="23" t="s">
        <v>56</v>
      </c>
      <c r="AK25" s="23" t="s">
        <v>56</v>
      </c>
      <c r="AL25" s="23" t="s">
        <v>56</v>
      </c>
      <c r="AM25" s="23" t="s">
        <v>56</v>
      </c>
      <c r="AN25" s="23" t="s">
        <v>56</v>
      </c>
      <c r="AO25" s="23" t="s">
        <v>56</v>
      </c>
      <c r="AP25" s="23" t="s">
        <v>56</v>
      </c>
      <c r="AQ25" s="23" t="s">
        <v>56</v>
      </c>
      <c r="AR25" s="23" t="s">
        <v>56</v>
      </c>
      <c r="AS25" s="23" t="s">
        <v>56</v>
      </c>
      <c r="AT25" s="70" t="s">
        <v>56</v>
      </c>
      <c r="AU25" s="70" t="s">
        <v>56</v>
      </c>
      <c r="AV25" s="70">
        <v>1</v>
      </c>
      <c r="AW25" s="70" t="s">
        <v>88</v>
      </c>
      <c r="AX25" s="78">
        <v>45345</v>
      </c>
      <c r="AY25" s="23" t="s">
        <v>58</v>
      </c>
      <c r="AZ25" s="23" t="s">
        <v>58</v>
      </c>
      <c r="BA25" s="23" t="s">
        <v>56</v>
      </c>
      <c r="BB25" s="74" t="s">
        <v>105</v>
      </c>
      <c r="BC25" s="70" t="s">
        <v>89</v>
      </c>
      <c r="BD25" s="70" t="s">
        <v>90</v>
      </c>
      <c r="BE25" s="85" t="s">
        <v>347</v>
      </c>
      <c r="BF25" s="94"/>
      <c r="BG25" s="1"/>
    </row>
    <row r="26" spans="1:59" s="36" customFormat="1" ht="180" x14ac:dyDescent="0.25">
      <c r="A26" s="23">
        <v>86</v>
      </c>
      <c r="B26" s="72">
        <v>45007</v>
      </c>
      <c r="C26" s="23" t="s">
        <v>297</v>
      </c>
      <c r="D26" s="23" t="s">
        <v>161</v>
      </c>
      <c r="E26" s="23" t="s">
        <v>298</v>
      </c>
      <c r="F26" s="23" t="s">
        <v>50</v>
      </c>
      <c r="G26" s="23" t="s">
        <v>51</v>
      </c>
      <c r="H26" s="90">
        <v>44918</v>
      </c>
      <c r="I26" s="18" t="s">
        <v>299</v>
      </c>
      <c r="J26" s="18" t="s">
        <v>300</v>
      </c>
      <c r="K26" s="18" t="s">
        <v>71</v>
      </c>
      <c r="L26" s="18">
        <v>6</v>
      </c>
      <c r="M26" s="113" t="s">
        <v>341</v>
      </c>
      <c r="N26" s="18" t="s">
        <v>163</v>
      </c>
      <c r="O26" s="125" t="s">
        <v>342</v>
      </c>
      <c r="P26" s="23" t="s">
        <v>343</v>
      </c>
      <c r="Q26" s="18">
        <v>2</v>
      </c>
      <c r="R26" s="18" t="s">
        <v>302</v>
      </c>
      <c r="S26" s="84" t="s">
        <v>348</v>
      </c>
      <c r="T26" s="23" t="s">
        <v>349</v>
      </c>
      <c r="U26" s="23" t="s">
        <v>350</v>
      </c>
      <c r="V26" s="127">
        <v>1</v>
      </c>
      <c r="W26" s="90">
        <v>44958</v>
      </c>
      <c r="X26" s="90">
        <v>45291</v>
      </c>
      <c r="Y26" s="23" t="s">
        <v>303</v>
      </c>
      <c r="Z26" s="23" t="s">
        <v>56</v>
      </c>
      <c r="AA26" s="23" t="s">
        <v>56</v>
      </c>
      <c r="AB26" s="23" t="s">
        <v>56</v>
      </c>
      <c r="AC26" s="77">
        <f t="shared" ca="1" si="8"/>
        <v>-121</v>
      </c>
      <c r="AD26" s="23" t="str">
        <f t="shared" ca="1" si="7"/>
        <v>Vencida</v>
      </c>
      <c r="AE26" s="23" t="s">
        <v>87</v>
      </c>
      <c r="AF26" s="23" t="s">
        <v>87</v>
      </c>
      <c r="AG26" s="23" t="s">
        <v>87</v>
      </c>
      <c r="AH26" s="23" t="s">
        <v>87</v>
      </c>
      <c r="AI26" s="23" t="s">
        <v>87</v>
      </c>
      <c r="AJ26" s="23" t="s">
        <v>56</v>
      </c>
      <c r="AK26" s="23" t="s">
        <v>56</v>
      </c>
      <c r="AL26" s="23" t="s">
        <v>56</v>
      </c>
      <c r="AM26" s="23" t="s">
        <v>56</v>
      </c>
      <c r="AN26" s="23" t="s">
        <v>56</v>
      </c>
      <c r="AO26" s="23" t="s">
        <v>56</v>
      </c>
      <c r="AP26" s="23" t="s">
        <v>56</v>
      </c>
      <c r="AQ26" s="23" t="s">
        <v>56</v>
      </c>
      <c r="AR26" s="23" t="s">
        <v>56</v>
      </c>
      <c r="AS26" s="23" t="s">
        <v>56</v>
      </c>
      <c r="AT26" s="70" t="s">
        <v>56</v>
      </c>
      <c r="AU26" s="70" t="s">
        <v>56</v>
      </c>
      <c r="AV26" s="70">
        <v>1</v>
      </c>
      <c r="AW26" s="70" t="s">
        <v>88</v>
      </c>
      <c r="AX26" s="78">
        <v>45345</v>
      </c>
      <c r="AY26" s="23" t="s">
        <v>58</v>
      </c>
      <c r="AZ26" s="23" t="s">
        <v>58</v>
      </c>
      <c r="BA26" s="23" t="s">
        <v>56</v>
      </c>
      <c r="BB26" s="74" t="s">
        <v>105</v>
      </c>
      <c r="BC26" s="70" t="s">
        <v>89</v>
      </c>
      <c r="BD26" s="70" t="s">
        <v>90</v>
      </c>
      <c r="BE26" s="121" t="s">
        <v>351</v>
      </c>
      <c r="BF26" s="94"/>
      <c r="BG26" s="1"/>
    </row>
    <row r="27" spans="1:59" s="36" customFormat="1" ht="75" x14ac:dyDescent="0.25">
      <c r="A27" s="23">
        <v>86</v>
      </c>
      <c r="B27" s="72">
        <v>45007</v>
      </c>
      <c r="C27" s="23" t="s">
        <v>297</v>
      </c>
      <c r="D27" s="23" t="s">
        <v>161</v>
      </c>
      <c r="E27" s="23" t="s">
        <v>298</v>
      </c>
      <c r="F27" s="23" t="s">
        <v>50</v>
      </c>
      <c r="G27" s="23" t="s">
        <v>51</v>
      </c>
      <c r="H27" s="90">
        <v>44918</v>
      </c>
      <c r="I27" s="18" t="s">
        <v>299</v>
      </c>
      <c r="J27" s="18" t="s">
        <v>300</v>
      </c>
      <c r="K27" s="18" t="s">
        <v>71</v>
      </c>
      <c r="L27" s="18">
        <v>7</v>
      </c>
      <c r="M27" s="113" t="s">
        <v>352</v>
      </c>
      <c r="N27" s="18" t="s">
        <v>163</v>
      </c>
      <c r="O27" s="23" t="s">
        <v>353</v>
      </c>
      <c r="P27" s="23" t="s">
        <v>354</v>
      </c>
      <c r="Q27" s="18">
        <v>1</v>
      </c>
      <c r="R27" s="18" t="s">
        <v>55</v>
      </c>
      <c r="S27" s="85" t="s">
        <v>355</v>
      </c>
      <c r="T27" s="23" t="s">
        <v>356</v>
      </c>
      <c r="U27" s="23" t="s">
        <v>357</v>
      </c>
      <c r="V27" s="18">
        <v>1</v>
      </c>
      <c r="W27" s="90">
        <v>44950</v>
      </c>
      <c r="X27" s="90">
        <v>45291</v>
      </c>
      <c r="Y27" s="23" t="s">
        <v>301</v>
      </c>
      <c r="Z27" s="23" t="s">
        <v>56</v>
      </c>
      <c r="AA27" s="23" t="s">
        <v>56</v>
      </c>
      <c r="AB27" s="23" t="s">
        <v>56</v>
      </c>
      <c r="AC27" s="77">
        <f t="shared" ca="1" si="8"/>
        <v>-121</v>
      </c>
      <c r="AD27" s="23" t="str">
        <f t="shared" ca="1" si="7"/>
        <v>Vencida</v>
      </c>
      <c r="AE27" s="23" t="s">
        <v>87</v>
      </c>
      <c r="AF27" s="23" t="s">
        <v>87</v>
      </c>
      <c r="AG27" s="23" t="s">
        <v>87</v>
      </c>
      <c r="AH27" s="23" t="s">
        <v>87</v>
      </c>
      <c r="AI27" s="23" t="s">
        <v>87</v>
      </c>
      <c r="AJ27" s="23" t="s">
        <v>56</v>
      </c>
      <c r="AK27" s="23" t="s">
        <v>56</v>
      </c>
      <c r="AL27" s="23" t="s">
        <v>56</v>
      </c>
      <c r="AM27" s="23" t="s">
        <v>56</v>
      </c>
      <c r="AN27" s="23" t="s">
        <v>56</v>
      </c>
      <c r="AO27" s="23" t="s">
        <v>56</v>
      </c>
      <c r="AP27" s="23" t="s">
        <v>56</v>
      </c>
      <c r="AQ27" s="23" t="s">
        <v>56</v>
      </c>
      <c r="AR27" s="23" t="s">
        <v>56</v>
      </c>
      <c r="AS27" s="23" t="s">
        <v>56</v>
      </c>
      <c r="AT27" s="70" t="s">
        <v>56</v>
      </c>
      <c r="AU27" s="70" t="s">
        <v>56</v>
      </c>
      <c r="AV27" s="70">
        <v>1</v>
      </c>
      <c r="AW27" s="70" t="s">
        <v>88</v>
      </c>
      <c r="AX27" s="78">
        <v>45345</v>
      </c>
      <c r="AY27" s="23" t="s">
        <v>58</v>
      </c>
      <c r="AZ27" s="23" t="s">
        <v>58</v>
      </c>
      <c r="BA27" s="23" t="s">
        <v>56</v>
      </c>
      <c r="BB27" s="74" t="s">
        <v>105</v>
      </c>
      <c r="BC27" s="70" t="s">
        <v>89</v>
      </c>
      <c r="BD27" s="70" t="s">
        <v>90</v>
      </c>
      <c r="BE27" s="85" t="s">
        <v>358</v>
      </c>
      <c r="BF27" s="94"/>
      <c r="BG27" s="1"/>
    </row>
    <row r="28" spans="1:59" s="36" customFormat="1" ht="180" x14ac:dyDescent="0.25">
      <c r="A28" s="23">
        <v>90</v>
      </c>
      <c r="B28" s="72">
        <v>45028</v>
      </c>
      <c r="C28" s="23" t="s">
        <v>363</v>
      </c>
      <c r="D28" s="23" t="s">
        <v>161</v>
      </c>
      <c r="E28" s="23" t="s">
        <v>364</v>
      </c>
      <c r="F28" s="23" t="s">
        <v>50</v>
      </c>
      <c r="G28" s="23" t="s">
        <v>219</v>
      </c>
      <c r="H28" s="72">
        <v>44980</v>
      </c>
      <c r="I28" s="23" t="s">
        <v>68</v>
      </c>
      <c r="J28" s="23" t="s">
        <v>365</v>
      </c>
      <c r="K28" s="23" t="s">
        <v>69</v>
      </c>
      <c r="L28" s="23">
        <v>1</v>
      </c>
      <c r="M28" s="85" t="s">
        <v>366</v>
      </c>
      <c r="N28" s="23" t="s">
        <v>163</v>
      </c>
      <c r="O28" s="85" t="s">
        <v>367</v>
      </c>
      <c r="P28" s="85" t="s">
        <v>368</v>
      </c>
      <c r="Q28" s="23">
        <v>2</v>
      </c>
      <c r="R28" s="23" t="s">
        <v>369</v>
      </c>
      <c r="S28" s="85" t="s">
        <v>371</v>
      </c>
      <c r="T28" s="23" t="s">
        <v>178</v>
      </c>
      <c r="U28" s="23" t="s">
        <v>372</v>
      </c>
      <c r="V28" s="92">
        <v>1</v>
      </c>
      <c r="W28" s="72">
        <v>45096</v>
      </c>
      <c r="X28" s="72">
        <v>45138</v>
      </c>
      <c r="Y28" s="23" t="s">
        <v>370</v>
      </c>
      <c r="Z28" s="23" t="s">
        <v>56</v>
      </c>
      <c r="AA28" s="23" t="s">
        <v>56</v>
      </c>
      <c r="AB28" s="23" t="s">
        <v>56</v>
      </c>
      <c r="AC28" s="77">
        <f t="shared" ca="1" si="8"/>
        <v>-274</v>
      </c>
      <c r="AD28" s="23" t="str">
        <f t="shared" ca="1" si="7"/>
        <v>Vencida</v>
      </c>
      <c r="AE28" s="23" t="s">
        <v>87</v>
      </c>
      <c r="AF28" s="23" t="s">
        <v>87</v>
      </c>
      <c r="AG28" s="23" t="s">
        <v>87</v>
      </c>
      <c r="AH28" s="23" t="s">
        <v>87</v>
      </c>
      <c r="AI28" s="23" t="s">
        <v>87</v>
      </c>
      <c r="AJ28" s="23" t="s">
        <v>56</v>
      </c>
      <c r="AK28" s="23" t="s">
        <v>56</v>
      </c>
      <c r="AL28" s="23" t="s">
        <v>56</v>
      </c>
      <c r="AM28" s="23" t="s">
        <v>56</v>
      </c>
      <c r="AN28" s="23" t="s">
        <v>56</v>
      </c>
      <c r="AO28" s="23" t="s">
        <v>56</v>
      </c>
      <c r="AP28" s="23" t="s">
        <v>56</v>
      </c>
      <c r="AQ28" s="23" t="s">
        <v>56</v>
      </c>
      <c r="AR28" s="23" t="s">
        <v>56</v>
      </c>
      <c r="AS28" s="23" t="s">
        <v>56</v>
      </c>
      <c r="AT28" s="70" t="s">
        <v>56</v>
      </c>
      <c r="AU28" s="70" t="s">
        <v>56</v>
      </c>
      <c r="AV28" s="70">
        <v>2</v>
      </c>
      <c r="AW28" s="70" t="s">
        <v>88</v>
      </c>
      <c r="AX28" s="78">
        <v>45345</v>
      </c>
      <c r="AY28" s="23" t="s">
        <v>58</v>
      </c>
      <c r="AZ28" s="23" t="s">
        <v>58</v>
      </c>
      <c r="BA28" s="23" t="s">
        <v>56</v>
      </c>
      <c r="BB28" s="74" t="s">
        <v>105</v>
      </c>
      <c r="BC28" s="70" t="s">
        <v>89</v>
      </c>
      <c r="BD28" s="70" t="s">
        <v>90</v>
      </c>
      <c r="BE28" s="128" t="s">
        <v>373</v>
      </c>
      <c r="BF28" s="94"/>
      <c r="BG28" s="1"/>
    </row>
    <row r="29" spans="1:59" s="36" customFormat="1" ht="195" x14ac:dyDescent="0.25">
      <c r="A29" s="23">
        <v>92</v>
      </c>
      <c r="B29" s="72">
        <v>45090</v>
      </c>
      <c r="C29" s="23" t="s">
        <v>374</v>
      </c>
      <c r="D29" s="91" t="s">
        <v>375</v>
      </c>
      <c r="E29" s="23" t="s">
        <v>93</v>
      </c>
      <c r="F29" s="23" t="s">
        <v>376</v>
      </c>
      <c r="G29" s="23" t="s">
        <v>119</v>
      </c>
      <c r="H29" s="72">
        <v>45046</v>
      </c>
      <c r="I29" s="23" t="s">
        <v>118</v>
      </c>
      <c r="J29" s="23" t="s">
        <v>258</v>
      </c>
      <c r="K29" s="23" t="s">
        <v>119</v>
      </c>
      <c r="L29" s="23">
        <v>1</v>
      </c>
      <c r="M29" s="23" t="s">
        <v>377</v>
      </c>
      <c r="N29" s="23" t="s">
        <v>163</v>
      </c>
      <c r="O29" s="85" t="s">
        <v>378</v>
      </c>
      <c r="P29" s="85" t="s">
        <v>379</v>
      </c>
      <c r="Q29" s="23">
        <v>1</v>
      </c>
      <c r="R29" s="23" t="s">
        <v>55</v>
      </c>
      <c r="S29" s="85" t="s">
        <v>380</v>
      </c>
      <c r="T29" s="91" t="s">
        <v>381</v>
      </c>
      <c r="U29" s="23" t="s">
        <v>382</v>
      </c>
      <c r="V29" s="23">
        <v>1</v>
      </c>
      <c r="W29" s="72">
        <v>45108</v>
      </c>
      <c r="X29" s="72">
        <v>45169</v>
      </c>
      <c r="Y29" s="23" t="s">
        <v>383</v>
      </c>
      <c r="Z29" s="23" t="s">
        <v>56</v>
      </c>
      <c r="AA29" s="23" t="s">
        <v>56</v>
      </c>
      <c r="AB29" s="23" t="s">
        <v>56</v>
      </c>
      <c r="AC29" s="77">
        <f t="shared" ca="1" si="8"/>
        <v>-243</v>
      </c>
      <c r="AD29" s="23" t="str">
        <f t="shared" ca="1" si="7"/>
        <v>Vencida</v>
      </c>
      <c r="AE29" s="23" t="s">
        <v>87</v>
      </c>
      <c r="AF29" s="23" t="s">
        <v>87</v>
      </c>
      <c r="AG29" s="23" t="s">
        <v>87</v>
      </c>
      <c r="AH29" s="23" t="s">
        <v>87</v>
      </c>
      <c r="AI29" s="23" t="s">
        <v>87</v>
      </c>
      <c r="AJ29" s="23" t="s">
        <v>56</v>
      </c>
      <c r="AK29" s="23" t="s">
        <v>56</v>
      </c>
      <c r="AL29" s="23" t="s">
        <v>56</v>
      </c>
      <c r="AM29" s="23" t="s">
        <v>56</v>
      </c>
      <c r="AN29" s="23" t="s">
        <v>56</v>
      </c>
      <c r="AO29" s="23" t="s">
        <v>56</v>
      </c>
      <c r="AP29" s="23" t="s">
        <v>56</v>
      </c>
      <c r="AQ29" s="23" t="s">
        <v>56</v>
      </c>
      <c r="AR29" s="23" t="s">
        <v>56</v>
      </c>
      <c r="AS29" s="23" t="s">
        <v>56</v>
      </c>
      <c r="AT29" s="70" t="s">
        <v>56</v>
      </c>
      <c r="AU29" s="70" t="s">
        <v>56</v>
      </c>
      <c r="AV29" s="70">
        <v>1</v>
      </c>
      <c r="AW29" s="70" t="s">
        <v>88</v>
      </c>
      <c r="AX29" s="78">
        <v>45345</v>
      </c>
      <c r="AY29" s="23" t="s">
        <v>58</v>
      </c>
      <c r="AZ29" s="23" t="s">
        <v>58</v>
      </c>
      <c r="BA29" s="23" t="s">
        <v>56</v>
      </c>
      <c r="BB29" s="74" t="s">
        <v>105</v>
      </c>
      <c r="BC29" s="70" t="s">
        <v>89</v>
      </c>
      <c r="BD29" s="70" t="s">
        <v>90</v>
      </c>
      <c r="BE29" s="129" t="s">
        <v>384</v>
      </c>
      <c r="BF29" s="94"/>
      <c r="BG29" s="1"/>
    </row>
    <row r="30" spans="1:59" s="36" customFormat="1" ht="225" x14ac:dyDescent="0.25">
      <c r="A30" s="23">
        <v>92</v>
      </c>
      <c r="B30" s="72">
        <v>45090</v>
      </c>
      <c r="C30" s="23" t="s">
        <v>374</v>
      </c>
      <c r="D30" s="91" t="s">
        <v>375</v>
      </c>
      <c r="E30" s="23" t="s">
        <v>93</v>
      </c>
      <c r="F30" s="23" t="s">
        <v>376</v>
      </c>
      <c r="G30" s="23" t="s">
        <v>119</v>
      </c>
      <c r="H30" s="72">
        <v>45046</v>
      </c>
      <c r="I30" s="23" t="s">
        <v>118</v>
      </c>
      <c r="J30" s="23" t="s">
        <v>258</v>
      </c>
      <c r="K30" s="23" t="s">
        <v>119</v>
      </c>
      <c r="L30" s="23">
        <v>1</v>
      </c>
      <c r="M30" s="23" t="s">
        <v>377</v>
      </c>
      <c r="N30" s="23" t="s">
        <v>163</v>
      </c>
      <c r="O30" s="85" t="s">
        <v>378</v>
      </c>
      <c r="P30" s="85" t="s">
        <v>379</v>
      </c>
      <c r="Q30" s="23">
        <v>2</v>
      </c>
      <c r="R30" s="23" t="s">
        <v>55</v>
      </c>
      <c r="S30" s="85" t="s">
        <v>385</v>
      </c>
      <c r="T30" s="91" t="s">
        <v>386</v>
      </c>
      <c r="U30" s="23" t="s">
        <v>387</v>
      </c>
      <c r="V30" s="23">
        <v>1</v>
      </c>
      <c r="W30" s="72">
        <v>45139</v>
      </c>
      <c r="X30" s="72">
        <v>45199</v>
      </c>
      <c r="Y30" s="23" t="s">
        <v>388</v>
      </c>
      <c r="Z30" s="23" t="s">
        <v>56</v>
      </c>
      <c r="AA30" s="23" t="s">
        <v>56</v>
      </c>
      <c r="AB30" s="23" t="s">
        <v>56</v>
      </c>
      <c r="AC30" s="77">
        <f t="shared" ca="1" si="8"/>
        <v>-213</v>
      </c>
      <c r="AD30" s="23" t="str">
        <f t="shared" ca="1" si="7"/>
        <v>Vencida</v>
      </c>
      <c r="AE30" s="23" t="s">
        <v>87</v>
      </c>
      <c r="AF30" s="23" t="s">
        <v>87</v>
      </c>
      <c r="AG30" s="23" t="s">
        <v>87</v>
      </c>
      <c r="AH30" s="23" t="s">
        <v>87</v>
      </c>
      <c r="AI30" s="23" t="s">
        <v>87</v>
      </c>
      <c r="AJ30" s="23" t="s">
        <v>56</v>
      </c>
      <c r="AK30" s="23" t="s">
        <v>56</v>
      </c>
      <c r="AL30" s="23" t="s">
        <v>56</v>
      </c>
      <c r="AM30" s="23" t="s">
        <v>56</v>
      </c>
      <c r="AN30" s="23" t="s">
        <v>56</v>
      </c>
      <c r="AO30" s="23" t="s">
        <v>56</v>
      </c>
      <c r="AP30" s="23" t="s">
        <v>56</v>
      </c>
      <c r="AQ30" s="23" t="s">
        <v>56</v>
      </c>
      <c r="AR30" s="23" t="s">
        <v>56</v>
      </c>
      <c r="AS30" s="23" t="s">
        <v>56</v>
      </c>
      <c r="AT30" s="70" t="s">
        <v>56</v>
      </c>
      <c r="AU30" s="70" t="s">
        <v>56</v>
      </c>
      <c r="AV30" s="70">
        <v>1</v>
      </c>
      <c r="AW30" s="70" t="s">
        <v>88</v>
      </c>
      <c r="AX30" s="78">
        <v>45345</v>
      </c>
      <c r="AY30" s="23" t="s">
        <v>58</v>
      </c>
      <c r="AZ30" s="23" t="s">
        <v>58</v>
      </c>
      <c r="BA30" s="23" t="s">
        <v>56</v>
      </c>
      <c r="BB30" s="74" t="s">
        <v>105</v>
      </c>
      <c r="BC30" s="70" t="s">
        <v>89</v>
      </c>
      <c r="BD30" s="70" t="s">
        <v>90</v>
      </c>
      <c r="BE30" s="113" t="s">
        <v>389</v>
      </c>
      <c r="BF30" s="94"/>
      <c r="BG30" s="1"/>
    </row>
    <row r="31" spans="1:59" s="36" customFormat="1" ht="315" x14ac:dyDescent="0.25">
      <c r="A31" s="23">
        <v>92</v>
      </c>
      <c r="B31" s="72">
        <v>45090</v>
      </c>
      <c r="C31" s="23" t="s">
        <v>374</v>
      </c>
      <c r="D31" s="91" t="s">
        <v>375</v>
      </c>
      <c r="E31" s="23" t="s">
        <v>93</v>
      </c>
      <c r="F31" s="23" t="s">
        <v>376</v>
      </c>
      <c r="G31" s="23" t="s">
        <v>119</v>
      </c>
      <c r="H31" s="72">
        <v>45046</v>
      </c>
      <c r="I31" s="23" t="s">
        <v>118</v>
      </c>
      <c r="J31" s="23" t="s">
        <v>258</v>
      </c>
      <c r="K31" s="23" t="s">
        <v>119</v>
      </c>
      <c r="L31" s="23">
        <v>1</v>
      </c>
      <c r="M31" s="23" t="s">
        <v>377</v>
      </c>
      <c r="N31" s="23" t="s">
        <v>163</v>
      </c>
      <c r="O31" s="85" t="s">
        <v>378</v>
      </c>
      <c r="P31" s="85" t="s">
        <v>379</v>
      </c>
      <c r="Q31" s="23">
        <v>3</v>
      </c>
      <c r="R31" s="23" t="s">
        <v>55</v>
      </c>
      <c r="S31" s="85" t="s">
        <v>390</v>
      </c>
      <c r="T31" s="91" t="s">
        <v>391</v>
      </c>
      <c r="U31" s="23" t="s">
        <v>392</v>
      </c>
      <c r="V31" s="23">
        <v>1</v>
      </c>
      <c r="W31" s="72">
        <v>45200</v>
      </c>
      <c r="X31" s="72">
        <v>45275</v>
      </c>
      <c r="Y31" s="23" t="s">
        <v>393</v>
      </c>
      <c r="Z31" s="23" t="s">
        <v>56</v>
      </c>
      <c r="AA31" s="23" t="s">
        <v>56</v>
      </c>
      <c r="AB31" s="23" t="s">
        <v>56</v>
      </c>
      <c r="AC31" s="77">
        <f t="shared" ca="1" si="8"/>
        <v>-137</v>
      </c>
      <c r="AD31" s="23" t="str">
        <f t="shared" ca="1" si="7"/>
        <v>Vencida</v>
      </c>
      <c r="AE31" s="23" t="s">
        <v>87</v>
      </c>
      <c r="AF31" s="23" t="s">
        <v>87</v>
      </c>
      <c r="AG31" s="23" t="s">
        <v>87</v>
      </c>
      <c r="AH31" s="23" t="s">
        <v>87</v>
      </c>
      <c r="AI31" s="23" t="s">
        <v>87</v>
      </c>
      <c r="AJ31" s="23" t="s">
        <v>56</v>
      </c>
      <c r="AK31" s="23" t="s">
        <v>56</v>
      </c>
      <c r="AL31" s="23" t="s">
        <v>56</v>
      </c>
      <c r="AM31" s="23" t="s">
        <v>56</v>
      </c>
      <c r="AN31" s="23" t="s">
        <v>56</v>
      </c>
      <c r="AO31" s="23" t="s">
        <v>56</v>
      </c>
      <c r="AP31" s="23" t="s">
        <v>56</v>
      </c>
      <c r="AQ31" s="23" t="s">
        <v>56</v>
      </c>
      <c r="AR31" s="23" t="s">
        <v>56</v>
      </c>
      <c r="AS31" s="23" t="s">
        <v>56</v>
      </c>
      <c r="AT31" s="70" t="s">
        <v>56</v>
      </c>
      <c r="AU31" s="70" t="s">
        <v>56</v>
      </c>
      <c r="AV31" s="70">
        <v>1</v>
      </c>
      <c r="AW31" s="70" t="s">
        <v>88</v>
      </c>
      <c r="AX31" s="78">
        <v>45345</v>
      </c>
      <c r="AY31" s="23" t="s">
        <v>58</v>
      </c>
      <c r="AZ31" s="23" t="s">
        <v>58</v>
      </c>
      <c r="BA31" s="23" t="s">
        <v>56</v>
      </c>
      <c r="BB31" s="74" t="s">
        <v>105</v>
      </c>
      <c r="BC31" s="70" t="s">
        <v>89</v>
      </c>
      <c r="BD31" s="70" t="s">
        <v>90</v>
      </c>
      <c r="BE31" s="113" t="s">
        <v>394</v>
      </c>
      <c r="BF31" s="94"/>
      <c r="BG31" s="1"/>
    </row>
    <row r="32" spans="1:59" s="36" customFormat="1" ht="122.25" customHeight="1" x14ac:dyDescent="0.25">
      <c r="A32" s="130">
        <v>93</v>
      </c>
      <c r="B32" s="131">
        <v>45118</v>
      </c>
      <c r="C32" s="132" t="s">
        <v>395</v>
      </c>
      <c r="D32" s="98" t="s">
        <v>161</v>
      </c>
      <c r="E32" s="98" t="s">
        <v>396</v>
      </c>
      <c r="F32" s="98" t="s">
        <v>50</v>
      </c>
      <c r="G32" s="98" t="s">
        <v>51</v>
      </c>
      <c r="H32" s="133">
        <v>45076</v>
      </c>
      <c r="I32" s="98" t="s">
        <v>118</v>
      </c>
      <c r="J32" s="98" t="s">
        <v>397</v>
      </c>
      <c r="K32" s="98" t="s">
        <v>119</v>
      </c>
      <c r="L32" s="98" t="s">
        <v>398</v>
      </c>
      <c r="M32" s="98" t="s">
        <v>399</v>
      </c>
      <c r="N32" s="98" t="s">
        <v>163</v>
      </c>
      <c r="O32" s="98" t="s">
        <v>400</v>
      </c>
      <c r="P32" s="98" t="s">
        <v>401</v>
      </c>
      <c r="Q32" s="98">
        <v>1</v>
      </c>
      <c r="R32" s="98" t="s">
        <v>55</v>
      </c>
      <c r="S32" s="101" t="s">
        <v>402</v>
      </c>
      <c r="T32" s="98" t="s">
        <v>403</v>
      </c>
      <c r="U32" s="98" t="s">
        <v>404</v>
      </c>
      <c r="V32" s="98">
        <v>1</v>
      </c>
      <c r="W32" s="133">
        <v>45108</v>
      </c>
      <c r="X32" s="133">
        <v>45291</v>
      </c>
      <c r="Y32" s="98" t="s">
        <v>405</v>
      </c>
      <c r="Z32" s="23" t="s">
        <v>56</v>
      </c>
      <c r="AA32" s="23" t="s">
        <v>56</v>
      </c>
      <c r="AB32" s="23" t="s">
        <v>56</v>
      </c>
      <c r="AC32" s="77">
        <f t="shared" ca="1" si="8"/>
        <v>-121</v>
      </c>
      <c r="AD32" s="23" t="str">
        <f t="shared" ca="1" si="7"/>
        <v>Vencida</v>
      </c>
      <c r="AE32" s="23" t="s">
        <v>87</v>
      </c>
      <c r="AF32" s="23" t="s">
        <v>87</v>
      </c>
      <c r="AG32" s="23" t="s">
        <v>87</v>
      </c>
      <c r="AH32" s="23" t="s">
        <v>87</v>
      </c>
      <c r="AI32" s="23" t="s">
        <v>87</v>
      </c>
      <c r="AJ32" s="23" t="s">
        <v>56</v>
      </c>
      <c r="AK32" s="23" t="s">
        <v>56</v>
      </c>
      <c r="AL32" s="23" t="s">
        <v>56</v>
      </c>
      <c r="AM32" s="23" t="s">
        <v>56</v>
      </c>
      <c r="AN32" s="23" t="s">
        <v>56</v>
      </c>
      <c r="AO32" s="23" t="s">
        <v>56</v>
      </c>
      <c r="AP32" s="23" t="s">
        <v>56</v>
      </c>
      <c r="AQ32" s="23" t="s">
        <v>56</v>
      </c>
      <c r="AR32" s="23" t="s">
        <v>56</v>
      </c>
      <c r="AS32" s="23" t="s">
        <v>56</v>
      </c>
      <c r="AT32" s="70" t="s">
        <v>56</v>
      </c>
      <c r="AU32" s="70" t="s">
        <v>56</v>
      </c>
      <c r="AV32" s="70">
        <v>1</v>
      </c>
      <c r="AW32" s="70" t="s">
        <v>88</v>
      </c>
      <c r="AX32" s="78">
        <v>45345</v>
      </c>
      <c r="AY32" s="23" t="s">
        <v>58</v>
      </c>
      <c r="AZ32" s="23" t="s">
        <v>58</v>
      </c>
      <c r="BA32" s="23" t="s">
        <v>56</v>
      </c>
      <c r="BB32" s="74" t="s">
        <v>105</v>
      </c>
      <c r="BC32" s="70" t="s">
        <v>89</v>
      </c>
      <c r="BD32" s="70" t="s">
        <v>90</v>
      </c>
      <c r="BE32" s="113" t="s">
        <v>406</v>
      </c>
      <c r="BF32" s="94"/>
      <c r="BG32" s="1"/>
    </row>
    <row r="33" spans="1:59" s="36" customFormat="1" ht="120" x14ac:dyDescent="0.25">
      <c r="A33" s="134">
        <v>93</v>
      </c>
      <c r="B33" s="135">
        <v>45118</v>
      </c>
      <c r="C33" s="136" t="s">
        <v>395</v>
      </c>
      <c r="D33" s="105" t="s">
        <v>161</v>
      </c>
      <c r="E33" s="105" t="s">
        <v>396</v>
      </c>
      <c r="F33" s="105" t="s">
        <v>50</v>
      </c>
      <c r="G33" s="105" t="s">
        <v>51</v>
      </c>
      <c r="H33" s="137">
        <v>45076</v>
      </c>
      <c r="I33" s="105" t="s">
        <v>407</v>
      </c>
      <c r="J33" s="105" t="s">
        <v>408</v>
      </c>
      <c r="K33" s="105" t="s">
        <v>74</v>
      </c>
      <c r="L33" s="105" t="s">
        <v>398</v>
      </c>
      <c r="M33" s="105" t="s">
        <v>399</v>
      </c>
      <c r="N33" s="105" t="s">
        <v>163</v>
      </c>
      <c r="O33" s="105" t="s">
        <v>409</v>
      </c>
      <c r="P33" s="105" t="s">
        <v>410</v>
      </c>
      <c r="Q33" s="105">
        <v>1</v>
      </c>
      <c r="R33" s="105" t="s">
        <v>55</v>
      </c>
      <c r="S33" s="108" t="s">
        <v>411</v>
      </c>
      <c r="T33" s="105" t="s">
        <v>412</v>
      </c>
      <c r="U33" s="105" t="s">
        <v>413</v>
      </c>
      <c r="V33" s="105" t="s">
        <v>414</v>
      </c>
      <c r="W33" s="137">
        <v>45093</v>
      </c>
      <c r="X33" s="137">
        <v>45169</v>
      </c>
      <c r="Y33" s="105" t="s">
        <v>415</v>
      </c>
      <c r="Z33" s="23" t="s">
        <v>56</v>
      </c>
      <c r="AA33" s="23" t="s">
        <v>56</v>
      </c>
      <c r="AB33" s="23" t="s">
        <v>56</v>
      </c>
      <c r="AC33" s="77">
        <f t="shared" ca="1" si="8"/>
        <v>-243</v>
      </c>
      <c r="AD33" s="23" t="str">
        <f t="shared" ca="1" si="7"/>
        <v>Vencida</v>
      </c>
      <c r="AE33" s="23" t="s">
        <v>87</v>
      </c>
      <c r="AF33" s="23" t="s">
        <v>87</v>
      </c>
      <c r="AG33" s="23" t="s">
        <v>87</v>
      </c>
      <c r="AH33" s="23" t="s">
        <v>87</v>
      </c>
      <c r="AI33" s="23" t="s">
        <v>87</v>
      </c>
      <c r="AJ33" s="23" t="s">
        <v>56</v>
      </c>
      <c r="AK33" s="23" t="s">
        <v>56</v>
      </c>
      <c r="AL33" s="23" t="s">
        <v>56</v>
      </c>
      <c r="AM33" s="23" t="s">
        <v>56</v>
      </c>
      <c r="AN33" s="23" t="s">
        <v>56</v>
      </c>
      <c r="AO33" s="23" t="s">
        <v>56</v>
      </c>
      <c r="AP33" s="23" t="s">
        <v>56</v>
      </c>
      <c r="AQ33" s="23" t="s">
        <v>56</v>
      </c>
      <c r="AR33" s="23" t="s">
        <v>56</v>
      </c>
      <c r="AS33" s="23" t="s">
        <v>56</v>
      </c>
      <c r="AT33" s="70" t="s">
        <v>56</v>
      </c>
      <c r="AU33" s="70" t="s">
        <v>56</v>
      </c>
      <c r="AV33" s="70">
        <v>1</v>
      </c>
      <c r="AW33" s="70" t="s">
        <v>88</v>
      </c>
      <c r="AX33" s="78">
        <v>45345</v>
      </c>
      <c r="AY33" s="23" t="s">
        <v>58</v>
      </c>
      <c r="AZ33" s="23" t="s">
        <v>58</v>
      </c>
      <c r="BA33" s="23" t="s">
        <v>56</v>
      </c>
      <c r="BB33" s="74" t="s">
        <v>105</v>
      </c>
      <c r="BC33" s="70" t="s">
        <v>89</v>
      </c>
      <c r="BD33" s="70" t="s">
        <v>90</v>
      </c>
      <c r="BE33" s="113" t="s">
        <v>416</v>
      </c>
      <c r="BF33" s="94"/>
      <c r="BG33" s="1"/>
    </row>
    <row r="34" spans="1:59" s="36" customFormat="1" ht="135" x14ac:dyDescent="0.25">
      <c r="A34" s="130">
        <v>93</v>
      </c>
      <c r="B34" s="131">
        <v>45118</v>
      </c>
      <c r="C34" s="132" t="s">
        <v>417</v>
      </c>
      <c r="D34" s="98" t="s">
        <v>161</v>
      </c>
      <c r="E34" s="98" t="s">
        <v>418</v>
      </c>
      <c r="F34" s="98" t="s">
        <v>50</v>
      </c>
      <c r="G34" s="98" t="s">
        <v>160</v>
      </c>
      <c r="H34" s="133">
        <v>45076</v>
      </c>
      <c r="I34" s="98" t="s">
        <v>110</v>
      </c>
      <c r="J34" s="98" t="s">
        <v>362</v>
      </c>
      <c r="K34" s="98" t="s">
        <v>71</v>
      </c>
      <c r="L34" s="98" t="s">
        <v>249</v>
      </c>
      <c r="M34" s="98" t="s">
        <v>419</v>
      </c>
      <c r="N34" s="98" t="s">
        <v>163</v>
      </c>
      <c r="O34" s="138" t="s">
        <v>420</v>
      </c>
      <c r="P34" s="98" t="s">
        <v>421</v>
      </c>
      <c r="Q34" s="98">
        <v>1</v>
      </c>
      <c r="R34" s="98" t="s">
        <v>55</v>
      </c>
      <c r="S34" s="101" t="s">
        <v>422</v>
      </c>
      <c r="T34" s="98" t="s">
        <v>423</v>
      </c>
      <c r="U34" s="98" t="s">
        <v>424</v>
      </c>
      <c r="V34" s="139">
        <v>1</v>
      </c>
      <c r="W34" s="133">
        <v>45117</v>
      </c>
      <c r="X34" s="133">
        <v>45169</v>
      </c>
      <c r="Y34" s="98" t="s">
        <v>425</v>
      </c>
      <c r="Z34" s="23" t="s">
        <v>56</v>
      </c>
      <c r="AA34" s="23" t="s">
        <v>56</v>
      </c>
      <c r="AB34" s="23" t="s">
        <v>56</v>
      </c>
      <c r="AC34" s="77">
        <f t="shared" ca="1" si="8"/>
        <v>-243</v>
      </c>
      <c r="AD34" s="23" t="str">
        <f t="shared" ca="1" si="7"/>
        <v>Vencida</v>
      </c>
      <c r="AE34" s="23" t="s">
        <v>87</v>
      </c>
      <c r="AF34" s="23" t="s">
        <v>87</v>
      </c>
      <c r="AG34" s="23" t="s">
        <v>87</v>
      </c>
      <c r="AH34" s="23" t="s">
        <v>87</v>
      </c>
      <c r="AI34" s="23" t="s">
        <v>87</v>
      </c>
      <c r="AJ34" s="23" t="s">
        <v>56</v>
      </c>
      <c r="AK34" s="23" t="s">
        <v>56</v>
      </c>
      <c r="AL34" s="23" t="s">
        <v>56</v>
      </c>
      <c r="AM34" s="23" t="s">
        <v>56</v>
      </c>
      <c r="AN34" s="23" t="s">
        <v>56</v>
      </c>
      <c r="AO34" s="23" t="s">
        <v>56</v>
      </c>
      <c r="AP34" s="23" t="s">
        <v>56</v>
      </c>
      <c r="AQ34" s="23" t="s">
        <v>56</v>
      </c>
      <c r="AR34" s="23" t="s">
        <v>56</v>
      </c>
      <c r="AS34" s="23" t="s">
        <v>56</v>
      </c>
      <c r="AT34" s="70" t="s">
        <v>56</v>
      </c>
      <c r="AU34" s="70" t="s">
        <v>56</v>
      </c>
      <c r="AV34" s="70">
        <v>1</v>
      </c>
      <c r="AW34" s="70" t="s">
        <v>88</v>
      </c>
      <c r="AX34" s="78">
        <v>45345</v>
      </c>
      <c r="AY34" s="23" t="s">
        <v>58</v>
      </c>
      <c r="AZ34" s="23" t="s">
        <v>58</v>
      </c>
      <c r="BA34" s="23" t="s">
        <v>56</v>
      </c>
      <c r="BB34" s="74" t="s">
        <v>105</v>
      </c>
      <c r="BC34" s="70" t="s">
        <v>89</v>
      </c>
      <c r="BD34" s="70" t="s">
        <v>90</v>
      </c>
      <c r="BE34" s="121" t="s">
        <v>426</v>
      </c>
      <c r="BF34" s="94"/>
      <c r="BG34" s="1"/>
    </row>
    <row r="35" spans="1:59" s="36" customFormat="1" ht="135" x14ac:dyDescent="0.25">
      <c r="A35" s="140">
        <v>93</v>
      </c>
      <c r="B35" s="135">
        <v>45118</v>
      </c>
      <c r="C35" s="136" t="s">
        <v>417</v>
      </c>
      <c r="D35" s="105" t="s">
        <v>161</v>
      </c>
      <c r="E35" s="105" t="s">
        <v>418</v>
      </c>
      <c r="F35" s="105" t="s">
        <v>50</v>
      </c>
      <c r="G35" s="105" t="s">
        <v>160</v>
      </c>
      <c r="H35" s="137">
        <v>45076</v>
      </c>
      <c r="I35" s="105" t="s">
        <v>110</v>
      </c>
      <c r="J35" s="105" t="s">
        <v>362</v>
      </c>
      <c r="K35" s="105" t="s">
        <v>71</v>
      </c>
      <c r="L35" s="105" t="s">
        <v>249</v>
      </c>
      <c r="M35" s="105" t="s">
        <v>419</v>
      </c>
      <c r="N35" s="105" t="s">
        <v>163</v>
      </c>
      <c r="O35" s="141" t="s">
        <v>420</v>
      </c>
      <c r="P35" s="105" t="s">
        <v>421</v>
      </c>
      <c r="Q35" s="105">
        <v>2</v>
      </c>
      <c r="R35" s="105" t="s">
        <v>55</v>
      </c>
      <c r="S35" s="108" t="s">
        <v>427</v>
      </c>
      <c r="T35" s="105" t="s">
        <v>428</v>
      </c>
      <c r="U35" s="105" t="s">
        <v>429</v>
      </c>
      <c r="V35" s="142">
        <v>1</v>
      </c>
      <c r="W35" s="137">
        <v>45117</v>
      </c>
      <c r="X35" s="137">
        <v>45260</v>
      </c>
      <c r="Y35" s="105" t="s">
        <v>425</v>
      </c>
      <c r="Z35" s="23" t="s">
        <v>56</v>
      </c>
      <c r="AA35" s="23" t="s">
        <v>56</v>
      </c>
      <c r="AB35" s="23" t="s">
        <v>56</v>
      </c>
      <c r="AC35" s="77">
        <f t="shared" ca="1" si="8"/>
        <v>-152</v>
      </c>
      <c r="AD35" s="23" t="str">
        <f t="shared" ca="1" si="7"/>
        <v>Vencida</v>
      </c>
      <c r="AE35" s="23" t="s">
        <v>87</v>
      </c>
      <c r="AF35" s="23" t="s">
        <v>87</v>
      </c>
      <c r="AG35" s="23" t="s">
        <v>87</v>
      </c>
      <c r="AH35" s="23" t="s">
        <v>87</v>
      </c>
      <c r="AI35" s="23" t="s">
        <v>87</v>
      </c>
      <c r="AJ35" s="23" t="s">
        <v>56</v>
      </c>
      <c r="AK35" s="23" t="s">
        <v>56</v>
      </c>
      <c r="AL35" s="23" t="s">
        <v>56</v>
      </c>
      <c r="AM35" s="23" t="s">
        <v>56</v>
      </c>
      <c r="AN35" s="23" t="s">
        <v>56</v>
      </c>
      <c r="AO35" s="23" t="s">
        <v>56</v>
      </c>
      <c r="AP35" s="23" t="s">
        <v>56</v>
      </c>
      <c r="AQ35" s="23" t="s">
        <v>56</v>
      </c>
      <c r="AR35" s="23" t="s">
        <v>56</v>
      </c>
      <c r="AS35" s="23" t="s">
        <v>56</v>
      </c>
      <c r="AT35" s="70" t="s">
        <v>56</v>
      </c>
      <c r="AU35" s="70" t="s">
        <v>56</v>
      </c>
      <c r="AV35" s="70">
        <v>1</v>
      </c>
      <c r="AW35" s="70" t="s">
        <v>88</v>
      </c>
      <c r="AX35" s="78">
        <v>45345</v>
      </c>
      <c r="AY35" s="23" t="s">
        <v>58</v>
      </c>
      <c r="AZ35" s="23" t="s">
        <v>58</v>
      </c>
      <c r="BA35" s="23" t="s">
        <v>56</v>
      </c>
      <c r="BB35" s="74" t="s">
        <v>105</v>
      </c>
      <c r="BC35" s="70" t="s">
        <v>89</v>
      </c>
      <c r="BD35" s="70" t="s">
        <v>90</v>
      </c>
      <c r="BE35" s="121" t="s">
        <v>430</v>
      </c>
      <c r="BF35" s="94"/>
      <c r="BG35" s="1"/>
    </row>
    <row r="36" spans="1:59" s="36" customFormat="1" ht="135" x14ac:dyDescent="0.25">
      <c r="A36" s="140">
        <v>93</v>
      </c>
      <c r="B36" s="135">
        <v>45118</v>
      </c>
      <c r="C36" s="136" t="s">
        <v>417</v>
      </c>
      <c r="D36" s="105" t="s">
        <v>161</v>
      </c>
      <c r="E36" s="105" t="s">
        <v>418</v>
      </c>
      <c r="F36" s="105" t="s">
        <v>50</v>
      </c>
      <c r="G36" s="105" t="s">
        <v>160</v>
      </c>
      <c r="H36" s="137">
        <v>45076</v>
      </c>
      <c r="I36" s="105" t="s">
        <v>110</v>
      </c>
      <c r="J36" s="105" t="s">
        <v>362</v>
      </c>
      <c r="K36" s="105" t="s">
        <v>71</v>
      </c>
      <c r="L36" s="105" t="s">
        <v>249</v>
      </c>
      <c r="M36" s="105" t="s">
        <v>419</v>
      </c>
      <c r="N36" s="105" t="s">
        <v>163</v>
      </c>
      <c r="O36" s="141" t="s">
        <v>420</v>
      </c>
      <c r="P36" s="105" t="s">
        <v>421</v>
      </c>
      <c r="Q36" s="105">
        <v>3</v>
      </c>
      <c r="R36" s="105" t="s">
        <v>55</v>
      </c>
      <c r="S36" s="108" t="s">
        <v>431</v>
      </c>
      <c r="T36" s="105" t="s">
        <v>206</v>
      </c>
      <c r="U36" s="105" t="s">
        <v>207</v>
      </c>
      <c r="V36" s="142">
        <v>1</v>
      </c>
      <c r="W36" s="137">
        <v>45117</v>
      </c>
      <c r="X36" s="137">
        <v>45291</v>
      </c>
      <c r="Y36" s="105" t="s">
        <v>425</v>
      </c>
      <c r="Z36" s="23" t="s">
        <v>56</v>
      </c>
      <c r="AA36" s="23" t="s">
        <v>56</v>
      </c>
      <c r="AB36" s="23" t="s">
        <v>56</v>
      </c>
      <c r="AC36" s="77">
        <f t="shared" ca="1" si="8"/>
        <v>-121</v>
      </c>
      <c r="AD36" s="23" t="str">
        <f t="shared" ca="1" si="7"/>
        <v>Vencida</v>
      </c>
      <c r="AE36" s="23" t="s">
        <v>87</v>
      </c>
      <c r="AF36" s="23" t="s">
        <v>87</v>
      </c>
      <c r="AG36" s="23" t="s">
        <v>87</v>
      </c>
      <c r="AH36" s="23" t="s">
        <v>87</v>
      </c>
      <c r="AI36" s="23" t="s">
        <v>87</v>
      </c>
      <c r="AJ36" s="23" t="s">
        <v>56</v>
      </c>
      <c r="AK36" s="23" t="s">
        <v>56</v>
      </c>
      <c r="AL36" s="23" t="s">
        <v>56</v>
      </c>
      <c r="AM36" s="23" t="s">
        <v>56</v>
      </c>
      <c r="AN36" s="23" t="s">
        <v>56</v>
      </c>
      <c r="AO36" s="23" t="s">
        <v>56</v>
      </c>
      <c r="AP36" s="23" t="s">
        <v>56</v>
      </c>
      <c r="AQ36" s="23" t="s">
        <v>56</v>
      </c>
      <c r="AR36" s="23" t="s">
        <v>56</v>
      </c>
      <c r="AS36" s="23" t="s">
        <v>56</v>
      </c>
      <c r="AT36" s="70" t="s">
        <v>56</v>
      </c>
      <c r="AU36" s="70" t="s">
        <v>56</v>
      </c>
      <c r="AV36" s="70">
        <v>1</v>
      </c>
      <c r="AW36" s="70" t="s">
        <v>88</v>
      </c>
      <c r="AX36" s="78">
        <v>45345</v>
      </c>
      <c r="AY36" s="23" t="s">
        <v>58</v>
      </c>
      <c r="AZ36" s="23" t="s">
        <v>58</v>
      </c>
      <c r="BA36" s="23" t="s">
        <v>56</v>
      </c>
      <c r="BB36" s="74" t="s">
        <v>105</v>
      </c>
      <c r="BC36" s="70" t="s">
        <v>89</v>
      </c>
      <c r="BD36" s="70" t="s">
        <v>90</v>
      </c>
      <c r="BE36" s="143" t="s">
        <v>432</v>
      </c>
      <c r="BF36" s="94"/>
      <c r="BG36" s="1"/>
    </row>
    <row r="37" spans="1:59" s="36" customFormat="1" ht="90" x14ac:dyDescent="0.25">
      <c r="A37" s="23">
        <v>94</v>
      </c>
      <c r="B37" s="72">
        <v>45188</v>
      </c>
      <c r="C37" s="23" t="s">
        <v>433</v>
      </c>
      <c r="D37" s="23" t="s">
        <v>161</v>
      </c>
      <c r="E37" s="23" t="s">
        <v>434</v>
      </c>
      <c r="F37" s="23" t="s">
        <v>50</v>
      </c>
      <c r="G37" s="23" t="s">
        <v>51</v>
      </c>
      <c r="H37" s="90">
        <v>45162</v>
      </c>
      <c r="I37" s="23" t="s">
        <v>246</v>
      </c>
      <c r="J37" s="23" t="s">
        <v>435</v>
      </c>
      <c r="K37" s="23" t="s">
        <v>248</v>
      </c>
      <c r="L37" s="18">
        <v>1</v>
      </c>
      <c r="M37" s="85" t="s">
        <v>436</v>
      </c>
      <c r="N37" s="18" t="s">
        <v>163</v>
      </c>
      <c r="O37" s="85" t="s">
        <v>437</v>
      </c>
      <c r="P37" s="85" t="s">
        <v>438</v>
      </c>
      <c r="Q37" s="18">
        <v>1</v>
      </c>
      <c r="R37" s="18" t="s">
        <v>55</v>
      </c>
      <c r="S37" s="85" t="s">
        <v>439</v>
      </c>
      <c r="T37" s="23" t="s">
        <v>440</v>
      </c>
      <c r="U37" s="23" t="s">
        <v>440</v>
      </c>
      <c r="V37" s="18">
        <v>1</v>
      </c>
      <c r="W37" s="144">
        <v>45200</v>
      </c>
      <c r="X37" s="144">
        <v>45291</v>
      </c>
      <c r="Y37" s="18" t="s">
        <v>441</v>
      </c>
      <c r="Z37" s="23" t="s">
        <v>56</v>
      </c>
      <c r="AA37" s="23" t="s">
        <v>56</v>
      </c>
      <c r="AB37" s="23" t="s">
        <v>56</v>
      </c>
      <c r="AC37" s="77">
        <f t="shared" ca="1" si="8"/>
        <v>-121</v>
      </c>
      <c r="AD37" s="23" t="str">
        <f t="shared" ca="1" si="7"/>
        <v>Vencida</v>
      </c>
      <c r="AE37" s="23" t="s">
        <v>87</v>
      </c>
      <c r="AF37" s="23" t="s">
        <v>87</v>
      </c>
      <c r="AG37" s="23" t="s">
        <v>87</v>
      </c>
      <c r="AH37" s="23" t="s">
        <v>87</v>
      </c>
      <c r="AI37" s="23" t="s">
        <v>87</v>
      </c>
      <c r="AJ37" s="23" t="s">
        <v>56</v>
      </c>
      <c r="AK37" s="23" t="s">
        <v>56</v>
      </c>
      <c r="AL37" s="23" t="s">
        <v>56</v>
      </c>
      <c r="AM37" s="23" t="s">
        <v>56</v>
      </c>
      <c r="AN37" s="23" t="s">
        <v>56</v>
      </c>
      <c r="AO37" s="23" t="s">
        <v>56</v>
      </c>
      <c r="AP37" s="23" t="s">
        <v>56</v>
      </c>
      <c r="AQ37" s="23" t="s">
        <v>56</v>
      </c>
      <c r="AR37" s="23" t="s">
        <v>56</v>
      </c>
      <c r="AS37" s="23" t="s">
        <v>56</v>
      </c>
      <c r="AT37" s="70" t="s">
        <v>56</v>
      </c>
      <c r="AU37" s="70" t="s">
        <v>56</v>
      </c>
      <c r="AV37" s="70">
        <v>1</v>
      </c>
      <c r="AW37" s="70" t="s">
        <v>88</v>
      </c>
      <c r="AX37" s="78">
        <v>45345</v>
      </c>
      <c r="AY37" s="23" t="s">
        <v>58</v>
      </c>
      <c r="AZ37" s="23" t="s">
        <v>58</v>
      </c>
      <c r="BA37" s="23" t="s">
        <v>56</v>
      </c>
      <c r="BB37" s="74" t="s">
        <v>105</v>
      </c>
      <c r="BC37" s="70" t="s">
        <v>89</v>
      </c>
      <c r="BD37" s="70" t="s">
        <v>90</v>
      </c>
      <c r="BE37" s="145" t="s">
        <v>442</v>
      </c>
      <c r="BF37" s="94"/>
      <c r="BG37" s="1"/>
    </row>
    <row r="38" spans="1:59" s="36" customFormat="1" ht="120" x14ac:dyDescent="0.25">
      <c r="A38" s="23">
        <v>94</v>
      </c>
      <c r="B38" s="72">
        <v>45188</v>
      </c>
      <c r="C38" s="23" t="s">
        <v>433</v>
      </c>
      <c r="D38" s="23" t="s">
        <v>161</v>
      </c>
      <c r="E38" s="23" t="s">
        <v>434</v>
      </c>
      <c r="F38" s="23" t="s">
        <v>50</v>
      </c>
      <c r="G38" s="23" t="s">
        <v>51</v>
      </c>
      <c r="H38" s="90">
        <v>45162</v>
      </c>
      <c r="I38" s="23" t="s">
        <v>246</v>
      </c>
      <c r="J38" s="23" t="s">
        <v>435</v>
      </c>
      <c r="K38" s="23" t="s">
        <v>248</v>
      </c>
      <c r="L38" s="18">
        <v>2</v>
      </c>
      <c r="M38" s="85" t="s">
        <v>443</v>
      </c>
      <c r="N38" s="18" t="s">
        <v>163</v>
      </c>
      <c r="O38" s="85" t="s">
        <v>444</v>
      </c>
      <c r="P38" s="85" t="s">
        <v>445</v>
      </c>
      <c r="Q38" s="18">
        <v>1</v>
      </c>
      <c r="R38" s="18" t="s">
        <v>55</v>
      </c>
      <c r="S38" s="85" t="s">
        <v>446</v>
      </c>
      <c r="T38" s="146" t="s">
        <v>447</v>
      </c>
      <c r="U38" s="146" t="s">
        <v>447</v>
      </c>
      <c r="V38" s="51">
        <v>1</v>
      </c>
      <c r="W38" s="144">
        <v>45200</v>
      </c>
      <c r="X38" s="144">
        <v>45291</v>
      </c>
      <c r="Y38" s="18" t="s">
        <v>441</v>
      </c>
      <c r="Z38" s="23" t="s">
        <v>56</v>
      </c>
      <c r="AA38" s="23" t="s">
        <v>56</v>
      </c>
      <c r="AB38" s="23" t="s">
        <v>56</v>
      </c>
      <c r="AC38" s="77">
        <f t="shared" ca="1" si="8"/>
        <v>-121</v>
      </c>
      <c r="AD38" s="23" t="str">
        <f t="shared" ca="1" si="7"/>
        <v>Vencida</v>
      </c>
      <c r="AE38" s="23" t="s">
        <v>87</v>
      </c>
      <c r="AF38" s="23" t="s">
        <v>87</v>
      </c>
      <c r="AG38" s="23" t="s">
        <v>87</v>
      </c>
      <c r="AH38" s="23" t="s">
        <v>87</v>
      </c>
      <c r="AI38" s="23" t="s">
        <v>87</v>
      </c>
      <c r="AJ38" s="23" t="s">
        <v>56</v>
      </c>
      <c r="AK38" s="23" t="s">
        <v>56</v>
      </c>
      <c r="AL38" s="23" t="s">
        <v>56</v>
      </c>
      <c r="AM38" s="23" t="s">
        <v>56</v>
      </c>
      <c r="AN38" s="23" t="s">
        <v>56</v>
      </c>
      <c r="AO38" s="23" t="s">
        <v>56</v>
      </c>
      <c r="AP38" s="23" t="s">
        <v>56</v>
      </c>
      <c r="AQ38" s="23" t="s">
        <v>56</v>
      </c>
      <c r="AR38" s="23" t="s">
        <v>56</v>
      </c>
      <c r="AS38" s="23" t="s">
        <v>56</v>
      </c>
      <c r="AT38" s="70" t="s">
        <v>56</v>
      </c>
      <c r="AU38" s="70" t="s">
        <v>56</v>
      </c>
      <c r="AV38" s="70">
        <v>1</v>
      </c>
      <c r="AW38" s="70" t="s">
        <v>88</v>
      </c>
      <c r="AX38" s="78">
        <v>45345</v>
      </c>
      <c r="AY38" s="23" t="s">
        <v>58</v>
      </c>
      <c r="AZ38" s="23" t="s">
        <v>58</v>
      </c>
      <c r="BA38" s="23" t="s">
        <v>56</v>
      </c>
      <c r="BB38" s="74" t="s">
        <v>105</v>
      </c>
      <c r="BC38" s="70" t="s">
        <v>89</v>
      </c>
      <c r="BD38" s="70" t="s">
        <v>90</v>
      </c>
      <c r="BE38" s="93" t="s">
        <v>448</v>
      </c>
      <c r="BF38" s="94"/>
      <c r="BG38" s="1"/>
    </row>
    <row r="39" spans="1:59" s="36" customFormat="1" ht="105" x14ac:dyDescent="0.25">
      <c r="A39" s="23">
        <v>94</v>
      </c>
      <c r="B39" s="72">
        <v>45188</v>
      </c>
      <c r="C39" s="23" t="s">
        <v>433</v>
      </c>
      <c r="D39" s="23" t="s">
        <v>161</v>
      </c>
      <c r="E39" s="23" t="s">
        <v>434</v>
      </c>
      <c r="F39" s="23" t="s">
        <v>50</v>
      </c>
      <c r="G39" s="23" t="s">
        <v>51</v>
      </c>
      <c r="H39" s="90">
        <v>45162</v>
      </c>
      <c r="I39" s="23" t="s">
        <v>246</v>
      </c>
      <c r="J39" s="23" t="s">
        <v>435</v>
      </c>
      <c r="K39" s="23" t="s">
        <v>248</v>
      </c>
      <c r="L39" s="18">
        <v>3</v>
      </c>
      <c r="M39" s="85" t="s">
        <v>449</v>
      </c>
      <c r="N39" s="18" t="s">
        <v>163</v>
      </c>
      <c r="O39" s="85" t="s">
        <v>450</v>
      </c>
      <c r="P39" s="85" t="s">
        <v>451</v>
      </c>
      <c r="Q39" s="18">
        <v>1</v>
      </c>
      <c r="R39" s="147" t="s">
        <v>55</v>
      </c>
      <c r="S39" s="85" t="s">
        <v>452</v>
      </c>
      <c r="T39" s="23" t="s">
        <v>75</v>
      </c>
      <c r="U39" s="23" t="s">
        <v>453</v>
      </c>
      <c r="V39" s="18">
        <v>1</v>
      </c>
      <c r="W39" s="144">
        <v>45200</v>
      </c>
      <c r="X39" s="144">
        <v>45291</v>
      </c>
      <c r="Y39" s="18" t="s">
        <v>441</v>
      </c>
      <c r="Z39" s="23" t="s">
        <v>56</v>
      </c>
      <c r="AA39" s="23" t="s">
        <v>56</v>
      </c>
      <c r="AB39" s="23" t="s">
        <v>56</v>
      </c>
      <c r="AC39" s="77">
        <f t="shared" ca="1" si="8"/>
        <v>-121</v>
      </c>
      <c r="AD39" s="23" t="str">
        <f t="shared" ca="1" si="7"/>
        <v>Vencida</v>
      </c>
      <c r="AE39" s="23" t="s">
        <v>87</v>
      </c>
      <c r="AF39" s="23" t="s">
        <v>87</v>
      </c>
      <c r="AG39" s="23" t="s">
        <v>87</v>
      </c>
      <c r="AH39" s="23" t="s">
        <v>87</v>
      </c>
      <c r="AI39" s="23" t="s">
        <v>87</v>
      </c>
      <c r="AJ39" s="23" t="s">
        <v>56</v>
      </c>
      <c r="AK39" s="23" t="s">
        <v>56</v>
      </c>
      <c r="AL39" s="23" t="s">
        <v>56</v>
      </c>
      <c r="AM39" s="23" t="s">
        <v>56</v>
      </c>
      <c r="AN39" s="23" t="s">
        <v>56</v>
      </c>
      <c r="AO39" s="23" t="s">
        <v>56</v>
      </c>
      <c r="AP39" s="23" t="s">
        <v>56</v>
      </c>
      <c r="AQ39" s="23" t="s">
        <v>56</v>
      </c>
      <c r="AR39" s="23" t="s">
        <v>56</v>
      </c>
      <c r="AS39" s="23" t="s">
        <v>56</v>
      </c>
      <c r="AT39" s="70" t="s">
        <v>56</v>
      </c>
      <c r="AU39" s="70" t="s">
        <v>56</v>
      </c>
      <c r="AV39" s="70">
        <v>1</v>
      </c>
      <c r="AW39" s="70" t="s">
        <v>88</v>
      </c>
      <c r="AX39" s="78">
        <v>45345</v>
      </c>
      <c r="AY39" s="23" t="s">
        <v>58</v>
      </c>
      <c r="AZ39" s="23" t="s">
        <v>58</v>
      </c>
      <c r="BA39" s="23" t="s">
        <v>56</v>
      </c>
      <c r="BB39" s="74" t="s">
        <v>105</v>
      </c>
      <c r="BC39" s="70" t="s">
        <v>89</v>
      </c>
      <c r="BD39" s="70" t="s">
        <v>90</v>
      </c>
      <c r="BE39" s="121" t="s">
        <v>454</v>
      </c>
      <c r="BF39" s="94"/>
      <c r="BG39" s="1"/>
    </row>
    <row r="40" spans="1:59" s="36" customFormat="1" ht="105" x14ac:dyDescent="0.25">
      <c r="A40" s="23">
        <v>94</v>
      </c>
      <c r="B40" s="72">
        <v>45188</v>
      </c>
      <c r="C40" s="23" t="s">
        <v>433</v>
      </c>
      <c r="D40" s="23" t="s">
        <v>161</v>
      </c>
      <c r="E40" s="23" t="s">
        <v>434</v>
      </c>
      <c r="F40" s="23" t="s">
        <v>50</v>
      </c>
      <c r="G40" s="23" t="s">
        <v>51</v>
      </c>
      <c r="H40" s="90">
        <v>45162</v>
      </c>
      <c r="I40" s="23" t="s">
        <v>246</v>
      </c>
      <c r="J40" s="23" t="s">
        <v>435</v>
      </c>
      <c r="K40" s="23" t="s">
        <v>248</v>
      </c>
      <c r="L40" s="18">
        <v>3</v>
      </c>
      <c r="M40" s="85" t="s">
        <v>449</v>
      </c>
      <c r="N40" s="18" t="s">
        <v>163</v>
      </c>
      <c r="O40" s="85" t="s">
        <v>450</v>
      </c>
      <c r="P40" s="85" t="s">
        <v>451</v>
      </c>
      <c r="Q40" s="18">
        <v>2</v>
      </c>
      <c r="R40" s="147" t="s">
        <v>55</v>
      </c>
      <c r="S40" s="85" t="s">
        <v>455</v>
      </c>
      <c r="T40" s="146" t="s">
        <v>456</v>
      </c>
      <c r="U40" s="146" t="s">
        <v>456</v>
      </c>
      <c r="V40" s="18">
        <v>1</v>
      </c>
      <c r="W40" s="144">
        <v>45200</v>
      </c>
      <c r="X40" s="144">
        <v>45291</v>
      </c>
      <c r="Y40" s="18" t="s">
        <v>441</v>
      </c>
      <c r="Z40" s="23" t="s">
        <v>56</v>
      </c>
      <c r="AA40" s="23" t="s">
        <v>56</v>
      </c>
      <c r="AB40" s="23" t="s">
        <v>56</v>
      </c>
      <c r="AC40" s="77">
        <f t="shared" ca="1" si="8"/>
        <v>-121</v>
      </c>
      <c r="AD40" s="23" t="str">
        <f t="shared" ca="1" si="7"/>
        <v>Vencida</v>
      </c>
      <c r="AE40" s="23" t="s">
        <v>87</v>
      </c>
      <c r="AF40" s="23" t="s">
        <v>87</v>
      </c>
      <c r="AG40" s="23" t="s">
        <v>87</v>
      </c>
      <c r="AH40" s="23" t="s">
        <v>87</v>
      </c>
      <c r="AI40" s="23" t="s">
        <v>87</v>
      </c>
      <c r="AJ40" s="23" t="s">
        <v>56</v>
      </c>
      <c r="AK40" s="23" t="s">
        <v>56</v>
      </c>
      <c r="AL40" s="23" t="s">
        <v>56</v>
      </c>
      <c r="AM40" s="23" t="s">
        <v>56</v>
      </c>
      <c r="AN40" s="23" t="s">
        <v>56</v>
      </c>
      <c r="AO40" s="23" t="s">
        <v>56</v>
      </c>
      <c r="AP40" s="23" t="s">
        <v>56</v>
      </c>
      <c r="AQ40" s="23" t="s">
        <v>56</v>
      </c>
      <c r="AR40" s="23" t="s">
        <v>56</v>
      </c>
      <c r="AS40" s="23" t="s">
        <v>56</v>
      </c>
      <c r="AT40" s="70" t="s">
        <v>56</v>
      </c>
      <c r="AU40" s="70" t="s">
        <v>56</v>
      </c>
      <c r="AV40" s="70">
        <v>1</v>
      </c>
      <c r="AW40" s="70" t="s">
        <v>88</v>
      </c>
      <c r="AX40" s="78">
        <v>45345</v>
      </c>
      <c r="AY40" s="23" t="s">
        <v>58</v>
      </c>
      <c r="AZ40" s="23" t="s">
        <v>58</v>
      </c>
      <c r="BA40" s="23" t="s">
        <v>56</v>
      </c>
      <c r="BB40" s="74" t="s">
        <v>105</v>
      </c>
      <c r="BC40" s="70" t="s">
        <v>89</v>
      </c>
      <c r="BD40" s="70" t="s">
        <v>90</v>
      </c>
      <c r="BE40" s="121" t="s">
        <v>457</v>
      </c>
      <c r="BF40" s="94"/>
      <c r="BG40" s="1"/>
    </row>
    <row r="41" spans="1:59" s="36" customFormat="1" ht="105" x14ac:dyDescent="0.25">
      <c r="A41" s="23">
        <v>94</v>
      </c>
      <c r="B41" s="72">
        <v>45188</v>
      </c>
      <c r="C41" s="23" t="s">
        <v>433</v>
      </c>
      <c r="D41" s="23" t="s">
        <v>161</v>
      </c>
      <c r="E41" s="23" t="s">
        <v>434</v>
      </c>
      <c r="F41" s="23" t="s">
        <v>50</v>
      </c>
      <c r="G41" s="23" t="s">
        <v>51</v>
      </c>
      <c r="H41" s="90">
        <v>45162</v>
      </c>
      <c r="I41" s="23" t="s">
        <v>246</v>
      </c>
      <c r="J41" s="23" t="s">
        <v>435</v>
      </c>
      <c r="K41" s="23" t="s">
        <v>248</v>
      </c>
      <c r="L41" s="18">
        <v>3</v>
      </c>
      <c r="M41" s="85" t="s">
        <v>449</v>
      </c>
      <c r="N41" s="18" t="s">
        <v>163</v>
      </c>
      <c r="O41" s="85" t="s">
        <v>450</v>
      </c>
      <c r="P41" s="85" t="s">
        <v>451</v>
      </c>
      <c r="Q41" s="18">
        <v>3</v>
      </c>
      <c r="R41" s="147" t="s">
        <v>55</v>
      </c>
      <c r="S41" s="85" t="s">
        <v>458</v>
      </c>
      <c r="T41" s="23" t="s">
        <v>75</v>
      </c>
      <c r="U41" s="23" t="s">
        <v>453</v>
      </c>
      <c r="V41" s="18">
        <v>1</v>
      </c>
      <c r="W41" s="144">
        <v>45200</v>
      </c>
      <c r="X41" s="144">
        <v>45291</v>
      </c>
      <c r="Y41" s="18" t="s">
        <v>441</v>
      </c>
      <c r="Z41" s="23" t="s">
        <v>56</v>
      </c>
      <c r="AA41" s="23" t="s">
        <v>56</v>
      </c>
      <c r="AB41" s="23" t="s">
        <v>56</v>
      </c>
      <c r="AC41" s="77">
        <f t="shared" ca="1" si="8"/>
        <v>-121</v>
      </c>
      <c r="AD41" s="23" t="str">
        <f t="shared" ca="1" si="7"/>
        <v>Vencida</v>
      </c>
      <c r="AE41" s="23" t="s">
        <v>87</v>
      </c>
      <c r="AF41" s="23" t="s">
        <v>87</v>
      </c>
      <c r="AG41" s="23" t="s">
        <v>87</v>
      </c>
      <c r="AH41" s="23" t="s">
        <v>87</v>
      </c>
      <c r="AI41" s="23" t="s">
        <v>87</v>
      </c>
      <c r="AJ41" s="23" t="s">
        <v>56</v>
      </c>
      <c r="AK41" s="23" t="s">
        <v>56</v>
      </c>
      <c r="AL41" s="23" t="s">
        <v>56</v>
      </c>
      <c r="AM41" s="23" t="s">
        <v>56</v>
      </c>
      <c r="AN41" s="23" t="s">
        <v>56</v>
      </c>
      <c r="AO41" s="23" t="s">
        <v>56</v>
      </c>
      <c r="AP41" s="23" t="s">
        <v>56</v>
      </c>
      <c r="AQ41" s="23" t="s">
        <v>56</v>
      </c>
      <c r="AR41" s="23" t="s">
        <v>56</v>
      </c>
      <c r="AS41" s="23" t="s">
        <v>56</v>
      </c>
      <c r="AT41" s="70" t="s">
        <v>56</v>
      </c>
      <c r="AU41" s="70" t="s">
        <v>56</v>
      </c>
      <c r="AV41" s="70">
        <v>1</v>
      </c>
      <c r="AW41" s="70" t="s">
        <v>88</v>
      </c>
      <c r="AX41" s="78">
        <v>45345</v>
      </c>
      <c r="AY41" s="23" t="s">
        <v>58</v>
      </c>
      <c r="AZ41" s="23" t="s">
        <v>58</v>
      </c>
      <c r="BA41" s="23" t="s">
        <v>56</v>
      </c>
      <c r="BB41" s="74" t="s">
        <v>105</v>
      </c>
      <c r="BC41" s="70" t="s">
        <v>89</v>
      </c>
      <c r="BD41" s="70" t="s">
        <v>90</v>
      </c>
      <c r="BE41" s="121" t="s">
        <v>459</v>
      </c>
      <c r="BF41" s="94"/>
      <c r="BG41" s="1"/>
    </row>
    <row r="42" spans="1:59" ht="210" x14ac:dyDescent="0.25">
      <c r="A42" s="23">
        <v>94</v>
      </c>
      <c r="B42" s="72">
        <v>45188</v>
      </c>
      <c r="C42" s="23" t="s">
        <v>433</v>
      </c>
      <c r="D42" s="23" t="s">
        <v>161</v>
      </c>
      <c r="E42" s="23" t="s">
        <v>434</v>
      </c>
      <c r="F42" s="23" t="s">
        <v>50</v>
      </c>
      <c r="G42" s="23" t="s">
        <v>51</v>
      </c>
      <c r="H42" s="90">
        <v>45162</v>
      </c>
      <c r="I42" s="23" t="s">
        <v>246</v>
      </c>
      <c r="J42" s="23" t="s">
        <v>435</v>
      </c>
      <c r="K42" s="23" t="s">
        <v>248</v>
      </c>
      <c r="L42" s="18">
        <v>3</v>
      </c>
      <c r="M42" s="85" t="s">
        <v>449</v>
      </c>
      <c r="N42" s="18" t="s">
        <v>163</v>
      </c>
      <c r="O42" s="85" t="s">
        <v>450</v>
      </c>
      <c r="P42" s="85" t="s">
        <v>451</v>
      </c>
      <c r="Q42" s="18">
        <v>4</v>
      </c>
      <c r="R42" s="147" t="s">
        <v>55</v>
      </c>
      <c r="S42" s="85" t="s">
        <v>460</v>
      </c>
      <c r="T42" s="146" t="s">
        <v>461</v>
      </c>
      <c r="U42" s="23" t="s">
        <v>462</v>
      </c>
      <c r="V42" s="148">
        <v>1</v>
      </c>
      <c r="W42" s="144">
        <v>45200</v>
      </c>
      <c r="X42" s="144">
        <v>45322</v>
      </c>
      <c r="Y42" s="18" t="s">
        <v>441</v>
      </c>
      <c r="Z42" s="23" t="s">
        <v>56</v>
      </c>
      <c r="AA42" s="23" t="s">
        <v>56</v>
      </c>
      <c r="AB42" s="23" t="s">
        <v>56</v>
      </c>
      <c r="AC42" s="77">
        <f t="shared" ca="1" si="8"/>
        <v>-90</v>
      </c>
      <c r="AD42" s="23" t="str">
        <f t="shared" ca="1" si="7"/>
        <v>Vencida</v>
      </c>
      <c r="AE42" s="23" t="s">
        <v>87</v>
      </c>
      <c r="AF42" s="23" t="s">
        <v>87</v>
      </c>
      <c r="AG42" s="23" t="s">
        <v>87</v>
      </c>
      <c r="AH42" s="23" t="s">
        <v>87</v>
      </c>
      <c r="AI42" s="23" t="s">
        <v>87</v>
      </c>
      <c r="AJ42" s="23" t="s">
        <v>56</v>
      </c>
      <c r="AK42" s="23" t="s">
        <v>56</v>
      </c>
      <c r="AL42" s="23" t="s">
        <v>56</v>
      </c>
      <c r="AM42" s="23" t="s">
        <v>56</v>
      </c>
      <c r="AN42" s="23" t="s">
        <v>56</v>
      </c>
      <c r="AO42" s="23" t="s">
        <v>56</v>
      </c>
      <c r="AP42" s="23" t="s">
        <v>56</v>
      </c>
      <c r="AQ42" s="23" t="s">
        <v>56</v>
      </c>
      <c r="AR42" s="23" t="s">
        <v>56</v>
      </c>
      <c r="AS42" s="23" t="s">
        <v>56</v>
      </c>
      <c r="AT42" s="70" t="s">
        <v>56</v>
      </c>
      <c r="AU42" s="70" t="s">
        <v>56</v>
      </c>
      <c r="AV42" s="70">
        <v>1</v>
      </c>
      <c r="AW42" s="70" t="s">
        <v>933</v>
      </c>
      <c r="AX42" s="78">
        <v>45408</v>
      </c>
      <c r="AY42" s="23" t="s">
        <v>58</v>
      </c>
      <c r="AZ42" s="23" t="s">
        <v>58</v>
      </c>
      <c r="BA42" s="23" t="s">
        <v>56</v>
      </c>
      <c r="BB42" s="74" t="s">
        <v>105</v>
      </c>
      <c r="BC42" s="70" t="s">
        <v>915</v>
      </c>
      <c r="BD42" s="70" t="s">
        <v>916</v>
      </c>
      <c r="BE42" s="93" t="s">
        <v>917</v>
      </c>
      <c r="BF42" s="94"/>
    </row>
    <row r="43" spans="1:59" ht="115.5" customHeight="1" x14ac:dyDescent="0.25">
      <c r="A43" s="23">
        <v>94</v>
      </c>
      <c r="B43" s="72">
        <v>45188</v>
      </c>
      <c r="C43" s="23" t="s">
        <v>433</v>
      </c>
      <c r="D43" s="23" t="s">
        <v>161</v>
      </c>
      <c r="E43" s="23" t="s">
        <v>434</v>
      </c>
      <c r="F43" s="23" t="s">
        <v>50</v>
      </c>
      <c r="G43" s="23" t="s">
        <v>51</v>
      </c>
      <c r="H43" s="90">
        <v>45162</v>
      </c>
      <c r="I43" s="23" t="s">
        <v>246</v>
      </c>
      <c r="J43" s="23" t="s">
        <v>435</v>
      </c>
      <c r="K43" s="23" t="s">
        <v>248</v>
      </c>
      <c r="L43" s="18">
        <v>4</v>
      </c>
      <c r="M43" s="85" t="s">
        <v>464</v>
      </c>
      <c r="N43" s="18" t="s">
        <v>163</v>
      </c>
      <c r="O43" s="85" t="s">
        <v>465</v>
      </c>
      <c r="P43" s="85" t="s">
        <v>466</v>
      </c>
      <c r="Q43" s="18">
        <v>1</v>
      </c>
      <c r="R43" s="18" t="s">
        <v>55</v>
      </c>
      <c r="S43" s="85" t="s">
        <v>467</v>
      </c>
      <c r="T43" s="146" t="s">
        <v>468</v>
      </c>
      <c r="U43" s="146" t="s">
        <v>468</v>
      </c>
      <c r="V43" s="18">
        <v>1</v>
      </c>
      <c r="W43" s="144">
        <v>45200</v>
      </c>
      <c r="X43" s="144">
        <v>45322</v>
      </c>
      <c r="Y43" s="18" t="s">
        <v>441</v>
      </c>
      <c r="Z43" s="23" t="s">
        <v>56</v>
      </c>
      <c r="AA43" s="23" t="s">
        <v>56</v>
      </c>
      <c r="AB43" s="23" t="s">
        <v>56</v>
      </c>
      <c r="AC43" s="77">
        <f t="shared" ca="1" si="8"/>
        <v>-90</v>
      </c>
      <c r="AD43" s="23" t="str">
        <f t="shared" ca="1" si="7"/>
        <v>Vencida</v>
      </c>
      <c r="AE43" s="23" t="s">
        <v>87</v>
      </c>
      <c r="AF43" s="23" t="s">
        <v>87</v>
      </c>
      <c r="AG43" s="23" t="s">
        <v>87</v>
      </c>
      <c r="AH43" s="23" t="s">
        <v>87</v>
      </c>
      <c r="AI43" s="23" t="s">
        <v>87</v>
      </c>
      <c r="AJ43" s="23" t="s">
        <v>56</v>
      </c>
      <c r="AK43" s="23" t="s">
        <v>56</v>
      </c>
      <c r="AL43" s="23" t="s">
        <v>56</v>
      </c>
      <c r="AM43" s="23" t="s">
        <v>56</v>
      </c>
      <c r="AN43" s="23" t="s">
        <v>56</v>
      </c>
      <c r="AO43" s="23" t="s">
        <v>56</v>
      </c>
      <c r="AP43" s="23" t="s">
        <v>56</v>
      </c>
      <c r="AQ43" s="23" t="s">
        <v>56</v>
      </c>
      <c r="AR43" s="23" t="s">
        <v>56</v>
      </c>
      <c r="AS43" s="23" t="s">
        <v>56</v>
      </c>
      <c r="AT43" s="70" t="s">
        <v>56</v>
      </c>
      <c r="AU43" s="70" t="s">
        <v>56</v>
      </c>
      <c r="AV43" s="70">
        <v>1</v>
      </c>
      <c r="AW43" s="70" t="s">
        <v>933</v>
      </c>
      <c r="AX43" s="78">
        <v>45408</v>
      </c>
      <c r="AY43" s="23" t="s">
        <v>58</v>
      </c>
      <c r="AZ43" s="23" t="s">
        <v>58</v>
      </c>
      <c r="BA43" s="23" t="s">
        <v>56</v>
      </c>
      <c r="BB43" s="74" t="s">
        <v>105</v>
      </c>
      <c r="BC43" s="70" t="s">
        <v>915</v>
      </c>
      <c r="BD43" s="70" t="s">
        <v>916</v>
      </c>
      <c r="BE43" s="93" t="s">
        <v>918</v>
      </c>
      <c r="BF43" s="94"/>
    </row>
    <row r="44" spans="1:59" ht="60" customHeight="1" x14ac:dyDescent="0.25">
      <c r="A44" s="23">
        <v>94</v>
      </c>
      <c r="B44" s="72">
        <v>45188</v>
      </c>
      <c r="C44" s="23" t="s">
        <v>433</v>
      </c>
      <c r="D44" s="23" t="s">
        <v>161</v>
      </c>
      <c r="E44" s="23" t="s">
        <v>434</v>
      </c>
      <c r="F44" s="23" t="s">
        <v>50</v>
      </c>
      <c r="G44" s="23" t="s">
        <v>51</v>
      </c>
      <c r="H44" s="90">
        <v>45162</v>
      </c>
      <c r="I44" s="23" t="s">
        <v>246</v>
      </c>
      <c r="J44" s="23" t="s">
        <v>435</v>
      </c>
      <c r="K44" s="23" t="s">
        <v>248</v>
      </c>
      <c r="L44" s="18">
        <v>5</v>
      </c>
      <c r="M44" s="85" t="s">
        <v>469</v>
      </c>
      <c r="N44" s="18" t="s">
        <v>163</v>
      </c>
      <c r="O44" s="85" t="s">
        <v>470</v>
      </c>
      <c r="P44" s="85" t="s">
        <v>471</v>
      </c>
      <c r="Q44" s="18">
        <v>1</v>
      </c>
      <c r="R44" s="18" t="s">
        <v>55</v>
      </c>
      <c r="S44" s="85" t="s">
        <v>472</v>
      </c>
      <c r="T44" s="23" t="s">
        <v>473</v>
      </c>
      <c r="U44" s="23" t="s">
        <v>474</v>
      </c>
      <c r="V44" s="148">
        <v>1</v>
      </c>
      <c r="W44" s="144">
        <v>45200</v>
      </c>
      <c r="X44" s="144">
        <v>45382</v>
      </c>
      <c r="Y44" s="18" t="s">
        <v>441</v>
      </c>
      <c r="Z44" s="23" t="s">
        <v>56</v>
      </c>
      <c r="AA44" s="23" t="s">
        <v>56</v>
      </c>
      <c r="AB44" s="23" t="s">
        <v>56</v>
      </c>
      <c r="AC44" s="77">
        <f t="shared" ca="1" si="8"/>
        <v>-30</v>
      </c>
      <c r="AD44" s="23" t="str">
        <f t="shared" ref="AD44:AD105" ca="1" si="9">IF(X44&lt;&gt;"",IF(AC44&gt;=30,"A tiempo",IF(AND(AC44&lt;30,AC44&gt;=0),"Próxima a vencer","Vencida")),"")</f>
        <v>Vencida</v>
      </c>
      <c r="AE44" s="23" t="s">
        <v>87</v>
      </c>
      <c r="AF44" s="23" t="s">
        <v>87</v>
      </c>
      <c r="AG44" s="23" t="s">
        <v>87</v>
      </c>
      <c r="AH44" s="23" t="s">
        <v>87</v>
      </c>
      <c r="AI44" s="23" t="s">
        <v>87</v>
      </c>
      <c r="AJ44" s="23" t="s">
        <v>56</v>
      </c>
      <c r="AK44" s="23" t="s">
        <v>56</v>
      </c>
      <c r="AL44" s="23" t="s">
        <v>56</v>
      </c>
      <c r="AM44" s="23" t="s">
        <v>56</v>
      </c>
      <c r="AN44" s="23" t="s">
        <v>56</v>
      </c>
      <c r="AO44" s="23" t="s">
        <v>56</v>
      </c>
      <c r="AP44" s="23" t="s">
        <v>56</v>
      </c>
      <c r="AQ44" s="23" t="s">
        <v>56</v>
      </c>
      <c r="AR44" s="23" t="s">
        <v>56</v>
      </c>
      <c r="AS44" s="23" t="s">
        <v>56</v>
      </c>
      <c r="AT44" s="70" t="s">
        <v>56</v>
      </c>
      <c r="AU44" s="70" t="s">
        <v>56</v>
      </c>
      <c r="AV44" s="23">
        <v>0</v>
      </c>
      <c r="AW44" s="23" t="s">
        <v>56</v>
      </c>
      <c r="AX44" s="23" t="s">
        <v>56</v>
      </c>
      <c r="AY44" s="23" t="s">
        <v>295</v>
      </c>
      <c r="AZ44" s="23" t="s">
        <v>295</v>
      </c>
      <c r="BA44" s="23" t="s">
        <v>295</v>
      </c>
      <c r="BB44" s="74" t="s">
        <v>296</v>
      </c>
      <c r="BC44" s="70" t="s">
        <v>54</v>
      </c>
      <c r="BD44" s="70" t="s">
        <v>54</v>
      </c>
      <c r="BE44" s="93" t="s">
        <v>463</v>
      </c>
      <c r="BF44" s="94"/>
    </row>
    <row r="45" spans="1:59" ht="69.75" customHeight="1" x14ac:dyDescent="0.25">
      <c r="A45" s="23">
        <v>94</v>
      </c>
      <c r="B45" s="72">
        <v>45188</v>
      </c>
      <c r="C45" s="23" t="s">
        <v>433</v>
      </c>
      <c r="D45" s="23" t="s">
        <v>161</v>
      </c>
      <c r="E45" s="23" t="s">
        <v>434</v>
      </c>
      <c r="F45" s="23" t="s">
        <v>50</v>
      </c>
      <c r="G45" s="23" t="s">
        <v>51</v>
      </c>
      <c r="H45" s="90">
        <v>45162</v>
      </c>
      <c r="I45" s="23" t="s">
        <v>246</v>
      </c>
      <c r="J45" s="23" t="s">
        <v>435</v>
      </c>
      <c r="K45" s="23" t="s">
        <v>248</v>
      </c>
      <c r="L45" s="18">
        <v>5</v>
      </c>
      <c r="M45" s="85" t="s">
        <v>469</v>
      </c>
      <c r="N45" s="18" t="s">
        <v>163</v>
      </c>
      <c r="O45" s="85" t="s">
        <v>470</v>
      </c>
      <c r="P45" s="85" t="s">
        <v>471</v>
      </c>
      <c r="Q45" s="18">
        <v>2</v>
      </c>
      <c r="R45" s="18" t="s">
        <v>55</v>
      </c>
      <c r="S45" s="85" t="s">
        <v>475</v>
      </c>
      <c r="T45" s="23" t="s">
        <v>476</v>
      </c>
      <c r="U45" s="23" t="s">
        <v>476</v>
      </c>
      <c r="V45" s="18">
        <v>1</v>
      </c>
      <c r="W45" s="144">
        <v>45200</v>
      </c>
      <c r="X45" s="144">
        <v>45382</v>
      </c>
      <c r="Y45" s="18" t="s">
        <v>477</v>
      </c>
      <c r="Z45" s="23" t="s">
        <v>56</v>
      </c>
      <c r="AA45" s="23" t="s">
        <v>56</v>
      </c>
      <c r="AB45" s="23" t="s">
        <v>56</v>
      </c>
      <c r="AC45" s="77">
        <f t="shared" ca="1" si="8"/>
        <v>-30</v>
      </c>
      <c r="AD45" s="23" t="str">
        <f t="shared" ca="1" si="9"/>
        <v>Vencida</v>
      </c>
      <c r="AE45" s="23" t="s">
        <v>87</v>
      </c>
      <c r="AF45" s="23" t="s">
        <v>87</v>
      </c>
      <c r="AG45" s="23" t="s">
        <v>87</v>
      </c>
      <c r="AH45" s="23" t="s">
        <v>87</v>
      </c>
      <c r="AI45" s="23" t="s">
        <v>87</v>
      </c>
      <c r="AJ45" s="23" t="s">
        <v>56</v>
      </c>
      <c r="AK45" s="23" t="s">
        <v>56</v>
      </c>
      <c r="AL45" s="23" t="s">
        <v>56</v>
      </c>
      <c r="AM45" s="23" t="s">
        <v>56</v>
      </c>
      <c r="AN45" s="23" t="s">
        <v>56</v>
      </c>
      <c r="AO45" s="23" t="s">
        <v>56</v>
      </c>
      <c r="AP45" s="23" t="s">
        <v>56</v>
      </c>
      <c r="AQ45" s="23" t="s">
        <v>56</v>
      </c>
      <c r="AR45" s="23" t="s">
        <v>56</v>
      </c>
      <c r="AS45" s="23" t="s">
        <v>56</v>
      </c>
      <c r="AT45" s="70" t="s">
        <v>56</v>
      </c>
      <c r="AU45" s="70" t="s">
        <v>56</v>
      </c>
      <c r="AV45" s="23">
        <v>0</v>
      </c>
      <c r="AW45" s="23" t="s">
        <v>56</v>
      </c>
      <c r="AX45" s="23" t="s">
        <v>56</v>
      </c>
      <c r="AY45" s="23" t="s">
        <v>295</v>
      </c>
      <c r="AZ45" s="23" t="s">
        <v>295</v>
      </c>
      <c r="BA45" s="23" t="s">
        <v>295</v>
      </c>
      <c r="BB45" s="74" t="s">
        <v>296</v>
      </c>
      <c r="BC45" s="70" t="s">
        <v>54</v>
      </c>
      <c r="BD45" s="70" t="s">
        <v>54</v>
      </c>
      <c r="BE45" s="93" t="s">
        <v>463</v>
      </c>
      <c r="BF45" s="94"/>
    </row>
    <row r="46" spans="1:59" s="36" customFormat="1" ht="107.25" customHeight="1" x14ac:dyDescent="0.25">
      <c r="A46" s="23">
        <v>94</v>
      </c>
      <c r="B46" s="72">
        <v>45188</v>
      </c>
      <c r="C46" s="23" t="s">
        <v>433</v>
      </c>
      <c r="D46" s="23" t="s">
        <v>161</v>
      </c>
      <c r="E46" s="23" t="s">
        <v>434</v>
      </c>
      <c r="F46" s="23" t="s">
        <v>50</v>
      </c>
      <c r="G46" s="23" t="s">
        <v>51</v>
      </c>
      <c r="H46" s="90">
        <v>45162</v>
      </c>
      <c r="I46" s="23" t="s">
        <v>246</v>
      </c>
      <c r="J46" s="23" t="s">
        <v>435</v>
      </c>
      <c r="K46" s="23" t="s">
        <v>248</v>
      </c>
      <c r="L46" s="18">
        <v>5</v>
      </c>
      <c r="M46" s="85" t="s">
        <v>469</v>
      </c>
      <c r="N46" s="18" t="s">
        <v>163</v>
      </c>
      <c r="O46" s="85" t="s">
        <v>470</v>
      </c>
      <c r="P46" s="85" t="s">
        <v>471</v>
      </c>
      <c r="Q46" s="18">
        <v>3</v>
      </c>
      <c r="R46" s="18" t="s">
        <v>55</v>
      </c>
      <c r="S46" s="117" t="s">
        <v>478</v>
      </c>
      <c r="T46" s="146" t="s">
        <v>75</v>
      </c>
      <c r="U46" s="146" t="s">
        <v>75</v>
      </c>
      <c r="V46" s="18">
        <v>1</v>
      </c>
      <c r="W46" s="144">
        <v>45200</v>
      </c>
      <c r="X46" s="144">
        <v>45291</v>
      </c>
      <c r="Y46" s="23" t="s">
        <v>479</v>
      </c>
      <c r="Z46" s="23" t="s">
        <v>56</v>
      </c>
      <c r="AA46" s="23" t="s">
        <v>56</v>
      </c>
      <c r="AB46" s="23" t="s">
        <v>56</v>
      </c>
      <c r="AC46" s="77">
        <f t="shared" ca="1" si="8"/>
        <v>-121</v>
      </c>
      <c r="AD46" s="23" t="str">
        <f t="shared" ca="1" si="9"/>
        <v>Vencida</v>
      </c>
      <c r="AE46" s="23" t="s">
        <v>87</v>
      </c>
      <c r="AF46" s="23" t="s">
        <v>87</v>
      </c>
      <c r="AG46" s="23" t="s">
        <v>87</v>
      </c>
      <c r="AH46" s="23" t="s">
        <v>87</v>
      </c>
      <c r="AI46" s="23" t="s">
        <v>87</v>
      </c>
      <c r="AJ46" s="23" t="s">
        <v>56</v>
      </c>
      <c r="AK46" s="23" t="s">
        <v>56</v>
      </c>
      <c r="AL46" s="23" t="s">
        <v>56</v>
      </c>
      <c r="AM46" s="23" t="s">
        <v>56</v>
      </c>
      <c r="AN46" s="23" t="s">
        <v>56</v>
      </c>
      <c r="AO46" s="23" t="s">
        <v>56</v>
      </c>
      <c r="AP46" s="23" t="s">
        <v>56</v>
      </c>
      <c r="AQ46" s="23" t="s">
        <v>56</v>
      </c>
      <c r="AR46" s="23" t="s">
        <v>56</v>
      </c>
      <c r="AS46" s="23" t="s">
        <v>56</v>
      </c>
      <c r="AT46" s="70" t="s">
        <v>56</v>
      </c>
      <c r="AU46" s="70" t="s">
        <v>56</v>
      </c>
      <c r="AV46" s="70">
        <v>1</v>
      </c>
      <c r="AW46" s="70" t="s">
        <v>88</v>
      </c>
      <c r="AX46" s="78">
        <v>45345</v>
      </c>
      <c r="AY46" s="23" t="s">
        <v>58</v>
      </c>
      <c r="AZ46" s="23" t="s">
        <v>58</v>
      </c>
      <c r="BA46" s="23" t="s">
        <v>56</v>
      </c>
      <c r="BB46" s="74" t="s">
        <v>105</v>
      </c>
      <c r="BC46" s="70" t="s">
        <v>89</v>
      </c>
      <c r="BD46" s="70" t="s">
        <v>90</v>
      </c>
      <c r="BE46" s="109" t="s">
        <v>480</v>
      </c>
      <c r="BF46" s="94"/>
      <c r="BG46" s="1"/>
    </row>
    <row r="47" spans="1:59" ht="149.25" customHeight="1" x14ac:dyDescent="0.25">
      <c r="A47" s="23">
        <v>94</v>
      </c>
      <c r="B47" s="72">
        <v>45188</v>
      </c>
      <c r="C47" s="23" t="s">
        <v>433</v>
      </c>
      <c r="D47" s="23" t="s">
        <v>161</v>
      </c>
      <c r="E47" s="23" t="s">
        <v>434</v>
      </c>
      <c r="F47" s="23" t="s">
        <v>50</v>
      </c>
      <c r="G47" s="23" t="s">
        <v>51</v>
      </c>
      <c r="H47" s="90">
        <v>45162</v>
      </c>
      <c r="I47" s="23" t="s">
        <v>246</v>
      </c>
      <c r="J47" s="23" t="s">
        <v>435</v>
      </c>
      <c r="K47" s="23" t="s">
        <v>248</v>
      </c>
      <c r="L47" s="18">
        <v>5</v>
      </c>
      <c r="M47" s="85" t="s">
        <v>469</v>
      </c>
      <c r="N47" s="18" t="s">
        <v>163</v>
      </c>
      <c r="O47" s="85" t="s">
        <v>470</v>
      </c>
      <c r="P47" s="85" t="s">
        <v>471</v>
      </c>
      <c r="Q47" s="18">
        <v>4</v>
      </c>
      <c r="R47" s="18" t="s">
        <v>55</v>
      </c>
      <c r="S47" s="85" t="s">
        <v>481</v>
      </c>
      <c r="T47" s="18" t="s">
        <v>482</v>
      </c>
      <c r="U47" s="23" t="s">
        <v>482</v>
      </c>
      <c r="V47" s="18">
        <v>1</v>
      </c>
      <c r="W47" s="144">
        <v>45200</v>
      </c>
      <c r="X47" s="144">
        <v>45382</v>
      </c>
      <c r="Y47" s="18" t="s">
        <v>415</v>
      </c>
      <c r="Z47" s="23" t="s">
        <v>56</v>
      </c>
      <c r="AA47" s="23" t="s">
        <v>56</v>
      </c>
      <c r="AB47" s="23" t="s">
        <v>56</v>
      </c>
      <c r="AC47" s="77">
        <f t="shared" ca="1" si="8"/>
        <v>-30</v>
      </c>
      <c r="AD47" s="23" t="str">
        <f t="shared" ca="1" si="9"/>
        <v>Vencida</v>
      </c>
      <c r="AE47" s="23" t="s">
        <v>87</v>
      </c>
      <c r="AF47" s="23" t="s">
        <v>87</v>
      </c>
      <c r="AG47" s="23" t="s">
        <v>87</v>
      </c>
      <c r="AH47" s="23" t="s">
        <v>87</v>
      </c>
      <c r="AI47" s="23" t="s">
        <v>87</v>
      </c>
      <c r="AJ47" s="23" t="s">
        <v>56</v>
      </c>
      <c r="AK47" s="23" t="s">
        <v>56</v>
      </c>
      <c r="AL47" s="23" t="s">
        <v>56</v>
      </c>
      <c r="AM47" s="23" t="s">
        <v>56</v>
      </c>
      <c r="AN47" s="23" t="s">
        <v>56</v>
      </c>
      <c r="AO47" s="23" t="s">
        <v>56</v>
      </c>
      <c r="AP47" s="23" t="s">
        <v>56</v>
      </c>
      <c r="AQ47" s="23" t="s">
        <v>56</v>
      </c>
      <c r="AR47" s="23" t="s">
        <v>56</v>
      </c>
      <c r="AS47" s="23" t="s">
        <v>56</v>
      </c>
      <c r="AT47" s="70" t="s">
        <v>56</v>
      </c>
      <c r="AU47" s="70" t="s">
        <v>56</v>
      </c>
      <c r="AV47" s="23">
        <v>0</v>
      </c>
      <c r="AW47" s="23" t="s">
        <v>56</v>
      </c>
      <c r="AX47" s="23" t="s">
        <v>56</v>
      </c>
      <c r="AY47" s="23" t="s">
        <v>295</v>
      </c>
      <c r="AZ47" s="23" t="s">
        <v>295</v>
      </c>
      <c r="BA47" s="23" t="s">
        <v>295</v>
      </c>
      <c r="BB47" s="74" t="s">
        <v>296</v>
      </c>
      <c r="BC47" s="70" t="s">
        <v>54</v>
      </c>
      <c r="BD47" s="70" t="s">
        <v>54</v>
      </c>
      <c r="BE47" s="93" t="s">
        <v>463</v>
      </c>
      <c r="BF47" s="94"/>
    </row>
    <row r="48" spans="1:59" s="36" customFormat="1" ht="105" x14ac:dyDescent="0.25">
      <c r="A48" s="23">
        <v>94</v>
      </c>
      <c r="B48" s="72">
        <v>45188</v>
      </c>
      <c r="C48" s="23" t="s">
        <v>433</v>
      </c>
      <c r="D48" s="23" t="s">
        <v>161</v>
      </c>
      <c r="E48" s="23" t="s">
        <v>434</v>
      </c>
      <c r="F48" s="23" t="s">
        <v>50</v>
      </c>
      <c r="G48" s="23" t="s">
        <v>51</v>
      </c>
      <c r="H48" s="90">
        <v>45162</v>
      </c>
      <c r="I48" s="23" t="s">
        <v>246</v>
      </c>
      <c r="J48" s="23" t="s">
        <v>435</v>
      </c>
      <c r="K48" s="23" t="s">
        <v>248</v>
      </c>
      <c r="L48" s="18">
        <v>6</v>
      </c>
      <c r="M48" s="85" t="s">
        <v>483</v>
      </c>
      <c r="N48" s="18" t="s">
        <v>163</v>
      </c>
      <c r="O48" s="85" t="s">
        <v>484</v>
      </c>
      <c r="P48" s="85" t="s">
        <v>485</v>
      </c>
      <c r="Q48" s="18">
        <v>1</v>
      </c>
      <c r="R48" s="18" t="s">
        <v>55</v>
      </c>
      <c r="S48" s="117" t="s">
        <v>486</v>
      </c>
      <c r="T48" s="23" t="s">
        <v>75</v>
      </c>
      <c r="U48" s="23" t="s">
        <v>75</v>
      </c>
      <c r="V48" s="18">
        <v>1</v>
      </c>
      <c r="W48" s="144">
        <v>45200</v>
      </c>
      <c r="X48" s="144">
        <v>45565</v>
      </c>
      <c r="Y48" s="18" t="s">
        <v>415</v>
      </c>
      <c r="Z48" s="23" t="s">
        <v>58</v>
      </c>
      <c r="AA48" s="23" t="s">
        <v>894</v>
      </c>
      <c r="AB48" s="72">
        <v>45373</v>
      </c>
      <c r="AC48" s="77">
        <f t="shared" ca="1" si="8"/>
        <v>153</v>
      </c>
      <c r="AD48" s="23" t="str">
        <f t="shared" ca="1" si="9"/>
        <v>A tiempo</v>
      </c>
      <c r="AE48" s="23" t="s">
        <v>87</v>
      </c>
      <c r="AF48" s="23" t="s">
        <v>87</v>
      </c>
      <c r="AG48" s="23" t="s">
        <v>87</v>
      </c>
      <c r="AH48" s="23" t="s">
        <v>87</v>
      </c>
      <c r="AI48" s="23" t="s">
        <v>87</v>
      </c>
      <c r="AJ48" s="23" t="s">
        <v>56</v>
      </c>
      <c r="AK48" s="23" t="s">
        <v>56</v>
      </c>
      <c r="AL48" s="23" t="s">
        <v>56</v>
      </c>
      <c r="AM48" s="23" t="s">
        <v>56</v>
      </c>
      <c r="AN48" s="23" t="s">
        <v>56</v>
      </c>
      <c r="AO48" s="23" t="s">
        <v>56</v>
      </c>
      <c r="AP48" s="23" t="s">
        <v>56</v>
      </c>
      <c r="AQ48" s="23" t="s">
        <v>56</v>
      </c>
      <c r="AR48" s="23" t="s">
        <v>56</v>
      </c>
      <c r="AS48" s="23" t="s">
        <v>56</v>
      </c>
      <c r="AT48" s="70" t="s">
        <v>56</v>
      </c>
      <c r="AU48" s="70" t="s">
        <v>56</v>
      </c>
      <c r="AV48" s="70">
        <v>1</v>
      </c>
      <c r="AW48" s="70" t="s">
        <v>88</v>
      </c>
      <c r="AX48" s="78">
        <v>45345</v>
      </c>
      <c r="AY48" s="23" t="s">
        <v>62</v>
      </c>
      <c r="AZ48" s="23" t="s">
        <v>62</v>
      </c>
      <c r="BA48" s="23" t="s">
        <v>62</v>
      </c>
      <c r="BB48" s="74" t="s">
        <v>296</v>
      </c>
      <c r="BC48" s="70" t="s">
        <v>89</v>
      </c>
      <c r="BD48" s="70" t="s">
        <v>90</v>
      </c>
      <c r="BE48" s="109" t="s">
        <v>487</v>
      </c>
      <c r="BF48" s="94"/>
      <c r="BG48" s="1"/>
    </row>
    <row r="49" spans="1:59" ht="114.75" customHeight="1" x14ac:dyDescent="0.25">
      <c r="A49" s="23">
        <v>94</v>
      </c>
      <c r="B49" s="72">
        <v>45188</v>
      </c>
      <c r="C49" s="23" t="s">
        <v>433</v>
      </c>
      <c r="D49" s="23" t="s">
        <v>161</v>
      </c>
      <c r="E49" s="23" t="s">
        <v>434</v>
      </c>
      <c r="F49" s="23" t="s">
        <v>50</v>
      </c>
      <c r="G49" s="23" t="s">
        <v>51</v>
      </c>
      <c r="H49" s="90">
        <v>45162</v>
      </c>
      <c r="I49" s="23" t="s">
        <v>246</v>
      </c>
      <c r="J49" s="23" t="s">
        <v>435</v>
      </c>
      <c r="K49" s="23" t="s">
        <v>248</v>
      </c>
      <c r="L49" s="18">
        <v>6</v>
      </c>
      <c r="M49" s="85" t="s">
        <v>483</v>
      </c>
      <c r="N49" s="18" t="s">
        <v>163</v>
      </c>
      <c r="O49" s="85" t="s">
        <v>484</v>
      </c>
      <c r="P49" s="85" t="s">
        <v>485</v>
      </c>
      <c r="Q49" s="18">
        <v>2</v>
      </c>
      <c r="R49" s="18" t="s">
        <v>55</v>
      </c>
      <c r="S49" s="117" t="s">
        <v>488</v>
      </c>
      <c r="T49" s="23" t="s">
        <v>489</v>
      </c>
      <c r="U49" s="23" t="s">
        <v>482</v>
      </c>
      <c r="V49" s="18">
        <v>1</v>
      </c>
      <c r="W49" s="144">
        <v>45200</v>
      </c>
      <c r="X49" s="144">
        <v>45382</v>
      </c>
      <c r="Y49" s="18" t="s">
        <v>415</v>
      </c>
      <c r="Z49" s="23" t="s">
        <v>56</v>
      </c>
      <c r="AA49" s="23" t="s">
        <v>56</v>
      </c>
      <c r="AB49" s="23" t="s">
        <v>56</v>
      </c>
      <c r="AC49" s="77">
        <f t="shared" ref="AC49:AC110" ca="1" si="10">IF(X49&lt;&gt;"", X49-$BF$3,"")</f>
        <v>-30</v>
      </c>
      <c r="AD49" s="23" t="str">
        <f t="shared" ca="1" si="9"/>
        <v>Vencida</v>
      </c>
      <c r="AE49" s="23" t="s">
        <v>87</v>
      </c>
      <c r="AF49" s="23" t="s">
        <v>87</v>
      </c>
      <c r="AG49" s="23" t="s">
        <v>87</v>
      </c>
      <c r="AH49" s="23" t="s">
        <v>87</v>
      </c>
      <c r="AI49" s="23" t="s">
        <v>87</v>
      </c>
      <c r="AJ49" s="23" t="s">
        <v>56</v>
      </c>
      <c r="AK49" s="23" t="s">
        <v>56</v>
      </c>
      <c r="AL49" s="23" t="s">
        <v>56</v>
      </c>
      <c r="AM49" s="23" t="s">
        <v>56</v>
      </c>
      <c r="AN49" s="23" t="s">
        <v>56</v>
      </c>
      <c r="AO49" s="23" t="s">
        <v>56</v>
      </c>
      <c r="AP49" s="23" t="s">
        <v>56</v>
      </c>
      <c r="AQ49" s="23" t="s">
        <v>56</v>
      </c>
      <c r="AR49" s="23" t="s">
        <v>56</v>
      </c>
      <c r="AS49" s="23" t="s">
        <v>56</v>
      </c>
      <c r="AT49" s="70" t="s">
        <v>56</v>
      </c>
      <c r="AU49" s="70" t="s">
        <v>56</v>
      </c>
      <c r="AV49" s="23">
        <v>0</v>
      </c>
      <c r="AW49" s="23" t="s">
        <v>56</v>
      </c>
      <c r="AX49" s="23" t="s">
        <v>56</v>
      </c>
      <c r="AY49" s="23" t="s">
        <v>295</v>
      </c>
      <c r="AZ49" s="23" t="s">
        <v>295</v>
      </c>
      <c r="BA49" s="23" t="s">
        <v>295</v>
      </c>
      <c r="BB49" s="74" t="s">
        <v>296</v>
      </c>
      <c r="BC49" s="70" t="s">
        <v>54</v>
      </c>
      <c r="BD49" s="70" t="s">
        <v>54</v>
      </c>
      <c r="BE49" s="93" t="s">
        <v>463</v>
      </c>
      <c r="BF49" s="94"/>
    </row>
    <row r="50" spans="1:59" s="36" customFormat="1" ht="105" x14ac:dyDescent="0.25">
      <c r="A50" s="23">
        <v>94</v>
      </c>
      <c r="B50" s="72">
        <v>45188</v>
      </c>
      <c r="C50" s="23" t="s">
        <v>433</v>
      </c>
      <c r="D50" s="23" t="s">
        <v>161</v>
      </c>
      <c r="E50" s="23" t="s">
        <v>434</v>
      </c>
      <c r="F50" s="23" t="s">
        <v>50</v>
      </c>
      <c r="G50" s="23" t="s">
        <v>51</v>
      </c>
      <c r="H50" s="90">
        <v>45162</v>
      </c>
      <c r="I50" s="23" t="s">
        <v>246</v>
      </c>
      <c r="J50" s="23" t="s">
        <v>435</v>
      </c>
      <c r="K50" s="23" t="s">
        <v>248</v>
      </c>
      <c r="L50" s="18">
        <v>6</v>
      </c>
      <c r="M50" s="85" t="s">
        <v>483</v>
      </c>
      <c r="N50" s="18" t="s">
        <v>163</v>
      </c>
      <c r="O50" s="85" t="s">
        <v>484</v>
      </c>
      <c r="P50" s="85" t="s">
        <v>485</v>
      </c>
      <c r="Q50" s="18">
        <v>3</v>
      </c>
      <c r="R50" s="18" t="s">
        <v>55</v>
      </c>
      <c r="S50" s="117" t="s">
        <v>490</v>
      </c>
      <c r="T50" s="23" t="s">
        <v>75</v>
      </c>
      <c r="U50" s="23" t="s">
        <v>75</v>
      </c>
      <c r="V50" s="18">
        <v>1</v>
      </c>
      <c r="W50" s="144">
        <v>45200</v>
      </c>
      <c r="X50" s="144">
        <v>45565</v>
      </c>
      <c r="Y50" s="18" t="s">
        <v>415</v>
      </c>
      <c r="Z50" s="23" t="s">
        <v>58</v>
      </c>
      <c r="AA50" s="23" t="s">
        <v>894</v>
      </c>
      <c r="AB50" s="72">
        <v>45373</v>
      </c>
      <c r="AC50" s="77">
        <f t="shared" ca="1" si="10"/>
        <v>153</v>
      </c>
      <c r="AD50" s="23" t="str">
        <f t="shared" ca="1" si="9"/>
        <v>A tiempo</v>
      </c>
      <c r="AE50" s="23" t="s">
        <v>87</v>
      </c>
      <c r="AF50" s="23" t="s">
        <v>87</v>
      </c>
      <c r="AG50" s="23" t="s">
        <v>87</v>
      </c>
      <c r="AH50" s="23" t="s">
        <v>87</v>
      </c>
      <c r="AI50" s="23" t="s">
        <v>87</v>
      </c>
      <c r="AJ50" s="23" t="s">
        <v>56</v>
      </c>
      <c r="AK50" s="23" t="s">
        <v>56</v>
      </c>
      <c r="AL50" s="23" t="s">
        <v>56</v>
      </c>
      <c r="AM50" s="23" t="s">
        <v>56</v>
      </c>
      <c r="AN50" s="23" t="s">
        <v>56</v>
      </c>
      <c r="AO50" s="23" t="s">
        <v>56</v>
      </c>
      <c r="AP50" s="23" t="s">
        <v>56</v>
      </c>
      <c r="AQ50" s="23" t="s">
        <v>56</v>
      </c>
      <c r="AR50" s="23" t="s">
        <v>56</v>
      </c>
      <c r="AS50" s="23" t="s">
        <v>56</v>
      </c>
      <c r="AT50" s="70" t="s">
        <v>56</v>
      </c>
      <c r="AU50" s="70" t="s">
        <v>56</v>
      </c>
      <c r="AV50" s="70">
        <v>1</v>
      </c>
      <c r="AW50" s="70" t="s">
        <v>88</v>
      </c>
      <c r="AX50" s="78">
        <v>45345</v>
      </c>
      <c r="AY50" s="23" t="s">
        <v>62</v>
      </c>
      <c r="AZ50" s="23" t="s">
        <v>62</v>
      </c>
      <c r="BA50" s="23" t="s">
        <v>62</v>
      </c>
      <c r="BB50" s="74" t="s">
        <v>296</v>
      </c>
      <c r="BC50" s="70" t="s">
        <v>89</v>
      </c>
      <c r="BD50" s="70" t="s">
        <v>90</v>
      </c>
      <c r="BE50" s="109" t="s">
        <v>491</v>
      </c>
      <c r="BF50" s="94"/>
      <c r="BG50" s="1"/>
    </row>
    <row r="51" spans="1:59" ht="87" customHeight="1" x14ac:dyDescent="0.25">
      <c r="A51" s="23">
        <v>94</v>
      </c>
      <c r="B51" s="72">
        <v>45188</v>
      </c>
      <c r="C51" s="23" t="s">
        <v>433</v>
      </c>
      <c r="D51" s="23" t="s">
        <v>161</v>
      </c>
      <c r="E51" s="23" t="s">
        <v>434</v>
      </c>
      <c r="F51" s="23" t="s">
        <v>50</v>
      </c>
      <c r="G51" s="23" t="s">
        <v>51</v>
      </c>
      <c r="H51" s="90">
        <v>45162</v>
      </c>
      <c r="I51" s="23" t="s">
        <v>246</v>
      </c>
      <c r="J51" s="23" t="s">
        <v>435</v>
      </c>
      <c r="K51" s="23" t="s">
        <v>248</v>
      </c>
      <c r="L51" s="18">
        <v>6</v>
      </c>
      <c r="M51" s="85" t="s">
        <v>483</v>
      </c>
      <c r="N51" s="18" t="s">
        <v>163</v>
      </c>
      <c r="O51" s="85" t="s">
        <v>484</v>
      </c>
      <c r="P51" s="85" t="s">
        <v>485</v>
      </c>
      <c r="Q51" s="18">
        <v>4</v>
      </c>
      <c r="R51" s="18" t="s">
        <v>55</v>
      </c>
      <c r="S51" s="117" t="s">
        <v>492</v>
      </c>
      <c r="T51" s="23" t="s">
        <v>493</v>
      </c>
      <c r="U51" s="23" t="s">
        <v>482</v>
      </c>
      <c r="V51" s="18">
        <v>1</v>
      </c>
      <c r="W51" s="144">
        <v>45200</v>
      </c>
      <c r="X51" s="144">
        <v>45382</v>
      </c>
      <c r="Y51" s="18" t="s">
        <v>415</v>
      </c>
      <c r="Z51" s="23" t="s">
        <v>56</v>
      </c>
      <c r="AA51" s="23" t="s">
        <v>56</v>
      </c>
      <c r="AB51" s="23" t="s">
        <v>56</v>
      </c>
      <c r="AC51" s="77">
        <f t="shared" ca="1" si="10"/>
        <v>-30</v>
      </c>
      <c r="AD51" s="23" t="str">
        <f t="shared" ca="1" si="9"/>
        <v>Vencida</v>
      </c>
      <c r="AE51" s="23" t="s">
        <v>87</v>
      </c>
      <c r="AF51" s="23" t="s">
        <v>87</v>
      </c>
      <c r="AG51" s="23" t="s">
        <v>87</v>
      </c>
      <c r="AH51" s="23" t="s">
        <v>87</v>
      </c>
      <c r="AI51" s="23" t="s">
        <v>87</v>
      </c>
      <c r="AJ51" s="23" t="s">
        <v>56</v>
      </c>
      <c r="AK51" s="23" t="s">
        <v>56</v>
      </c>
      <c r="AL51" s="23" t="s">
        <v>56</v>
      </c>
      <c r="AM51" s="23" t="s">
        <v>56</v>
      </c>
      <c r="AN51" s="23" t="s">
        <v>56</v>
      </c>
      <c r="AO51" s="23" t="s">
        <v>56</v>
      </c>
      <c r="AP51" s="23" t="s">
        <v>56</v>
      </c>
      <c r="AQ51" s="23" t="s">
        <v>56</v>
      </c>
      <c r="AR51" s="23" t="s">
        <v>56</v>
      </c>
      <c r="AS51" s="23" t="s">
        <v>56</v>
      </c>
      <c r="AT51" s="70" t="s">
        <v>56</v>
      </c>
      <c r="AU51" s="70" t="s">
        <v>56</v>
      </c>
      <c r="AV51" s="23">
        <v>0</v>
      </c>
      <c r="AW51" s="23" t="s">
        <v>56</v>
      </c>
      <c r="AX51" s="23" t="s">
        <v>56</v>
      </c>
      <c r="AY51" s="23" t="s">
        <v>295</v>
      </c>
      <c r="AZ51" s="23" t="s">
        <v>295</v>
      </c>
      <c r="BA51" s="23" t="s">
        <v>295</v>
      </c>
      <c r="BB51" s="74" t="s">
        <v>296</v>
      </c>
      <c r="BC51" s="70" t="s">
        <v>54</v>
      </c>
      <c r="BD51" s="70" t="s">
        <v>54</v>
      </c>
      <c r="BE51" s="93" t="s">
        <v>463</v>
      </c>
      <c r="BF51" s="94"/>
    </row>
    <row r="52" spans="1:59" s="36" customFormat="1" ht="90" x14ac:dyDescent="0.25">
      <c r="A52" s="23">
        <v>94</v>
      </c>
      <c r="B52" s="72">
        <v>45188</v>
      </c>
      <c r="C52" s="23" t="s">
        <v>433</v>
      </c>
      <c r="D52" s="23" t="s">
        <v>161</v>
      </c>
      <c r="E52" s="23" t="s">
        <v>434</v>
      </c>
      <c r="F52" s="23" t="s">
        <v>50</v>
      </c>
      <c r="G52" s="23" t="s">
        <v>51</v>
      </c>
      <c r="H52" s="90">
        <v>45162</v>
      </c>
      <c r="I52" s="23" t="s">
        <v>246</v>
      </c>
      <c r="J52" s="23" t="s">
        <v>435</v>
      </c>
      <c r="K52" s="23" t="s">
        <v>248</v>
      </c>
      <c r="L52" s="18">
        <v>7</v>
      </c>
      <c r="M52" s="85" t="s">
        <v>494</v>
      </c>
      <c r="N52" s="18" t="s">
        <v>163</v>
      </c>
      <c r="O52" s="85" t="s">
        <v>495</v>
      </c>
      <c r="P52" s="85" t="s">
        <v>496</v>
      </c>
      <c r="Q52" s="18">
        <v>1</v>
      </c>
      <c r="R52" s="18" t="s">
        <v>55</v>
      </c>
      <c r="S52" s="85" t="s">
        <v>497</v>
      </c>
      <c r="T52" s="23" t="s">
        <v>498</v>
      </c>
      <c r="U52" s="23" t="s">
        <v>498</v>
      </c>
      <c r="V52" s="18">
        <v>1</v>
      </c>
      <c r="W52" s="144">
        <v>45200</v>
      </c>
      <c r="X52" s="144">
        <v>45565</v>
      </c>
      <c r="Y52" s="18" t="s">
        <v>415</v>
      </c>
      <c r="Z52" s="23" t="s">
        <v>58</v>
      </c>
      <c r="AA52" s="23" t="s">
        <v>894</v>
      </c>
      <c r="AB52" s="72">
        <v>45373</v>
      </c>
      <c r="AC52" s="77">
        <f t="shared" ca="1" si="10"/>
        <v>153</v>
      </c>
      <c r="AD52" s="23" t="str">
        <f t="shared" ca="1" si="9"/>
        <v>A tiempo</v>
      </c>
      <c r="AE52" s="23" t="s">
        <v>87</v>
      </c>
      <c r="AF52" s="23" t="s">
        <v>87</v>
      </c>
      <c r="AG52" s="23" t="s">
        <v>87</v>
      </c>
      <c r="AH52" s="23" t="s">
        <v>87</v>
      </c>
      <c r="AI52" s="23" t="s">
        <v>87</v>
      </c>
      <c r="AJ52" s="23" t="s">
        <v>56</v>
      </c>
      <c r="AK52" s="23" t="s">
        <v>56</v>
      </c>
      <c r="AL52" s="23" t="s">
        <v>56</v>
      </c>
      <c r="AM52" s="23" t="s">
        <v>56</v>
      </c>
      <c r="AN52" s="23" t="s">
        <v>56</v>
      </c>
      <c r="AO52" s="23" t="s">
        <v>56</v>
      </c>
      <c r="AP52" s="23" t="s">
        <v>56</v>
      </c>
      <c r="AQ52" s="23" t="s">
        <v>56</v>
      </c>
      <c r="AR52" s="23" t="s">
        <v>56</v>
      </c>
      <c r="AS52" s="23" t="s">
        <v>56</v>
      </c>
      <c r="AT52" s="70" t="s">
        <v>56</v>
      </c>
      <c r="AU52" s="70" t="s">
        <v>56</v>
      </c>
      <c r="AV52" s="70">
        <v>1</v>
      </c>
      <c r="AW52" s="70" t="s">
        <v>88</v>
      </c>
      <c r="AX52" s="78">
        <v>45345</v>
      </c>
      <c r="AY52" s="23" t="s">
        <v>62</v>
      </c>
      <c r="AZ52" s="23" t="s">
        <v>62</v>
      </c>
      <c r="BA52" s="23" t="s">
        <v>62</v>
      </c>
      <c r="BB52" s="74" t="s">
        <v>296</v>
      </c>
      <c r="BC52" s="70" t="s">
        <v>89</v>
      </c>
      <c r="BD52" s="70" t="s">
        <v>90</v>
      </c>
      <c r="BE52" s="93" t="s">
        <v>499</v>
      </c>
      <c r="BF52" s="94"/>
      <c r="BG52" s="1"/>
    </row>
    <row r="53" spans="1:59" ht="74.25" customHeight="1" x14ac:dyDescent="0.25">
      <c r="A53" s="23">
        <v>94</v>
      </c>
      <c r="B53" s="72">
        <v>45188</v>
      </c>
      <c r="C53" s="23" t="s">
        <v>433</v>
      </c>
      <c r="D53" s="23" t="s">
        <v>161</v>
      </c>
      <c r="E53" s="23" t="s">
        <v>434</v>
      </c>
      <c r="F53" s="23" t="s">
        <v>50</v>
      </c>
      <c r="G53" s="23" t="s">
        <v>51</v>
      </c>
      <c r="H53" s="90">
        <v>45162</v>
      </c>
      <c r="I53" s="23" t="s">
        <v>246</v>
      </c>
      <c r="J53" s="23" t="s">
        <v>435</v>
      </c>
      <c r="K53" s="23" t="s">
        <v>248</v>
      </c>
      <c r="L53" s="18">
        <v>7</v>
      </c>
      <c r="M53" s="85" t="s">
        <v>494</v>
      </c>
      <c r="N53" s="18" t="s">
        <v>163</v>
      </c>
      <c r="O53" s="85" t="s">
        <v>495</v>
      </c>
      <c r="P53" s="85" t="s">
        <v>496</v>
      </c>
      <c r="Q53" s="18">
        <v>2</v>
      </c>
      <c r="R53" s="18" t="s">
        <v>55</v>
      </c>
      <c r="S53" s="85" t="s">
        <v>500</v>
      </c>
      <c r="T53" s="23" t="s">
        <v>493</v>
      </c>
      <c r="U53" s="23" t="s">
        <v>482</v>
      </c>
      <c r="V53" s="18">
        <v>1</v>
      </c>
      <c r="W53" s="144">
        <v>45200</v>
      </c>
      <c r="X53" s="144">
        <v>45382</v>
      </c>
      <c r="Y53" s="18" t="s">
        <v>415</v>
      </c>
      <c r="Z53" s="23" t="s">
        <v>56</v>
      </c>
      <c r="AA53" s="23" t="s">
        <v>56</v>
      </c>
      <c r="AB53" s="23" t="s">
        <v>56</v>
      </c>
      <c r="AC53" s="77">
        <f t="shared" ca="1" si="10"/>
        <v>-30</v>
      </c>
      <c r="AD53" s="23" t="str">
        <f t="shared" ca="1" si="9"/>
        <v>Vencida</v>
      </c>
      <c r="AE53" s="23" t="s">
        <v>87</v>
      </c>
      <c r="AF53" s="23" t="s">
        <v>87</v>
      </c>
      <c r="AG53" s="23" t="s">
        <v>87</v>
      </c>
      <c r="AH53" s="23" t="s">
        <v>87</v>
      </c>
      <c r="AI53" s="23" t="s">
        <v>87</v>
      </c>
      <c r="AJ53" s="23" t="s">
        <v>56</v>
      </c>
      <c r="AK53" s="23" t="s">
        <v>56</v>
      </c>
      <c r="AL53" s="23" t="s">
        <v>56</v>
      </c>
      <c r="AM53" s="23" t="s">
        <v>56</v>
      </c>
      <c r="AN53" s="23" t="s">
        <v>56</v>
      </c>
      <c r="AO53" s="23" t="s">
        <v>56</v>
      </c>
      <c r="AP53" s="23" t="s">
        <v>56</v>
      </c>
      <c r="AQ53" s="23" t="s">
        <v>56</v>
      </c>
      <c r="AR53" s="23" t="s">
        <v>56</v>
      </c>
      <c r="AS53" s="23" t="s">
        <v>56</v>
      </c>
      <c r="AT53" s="70" t="s">
        <v>56</v>
      </c>
      <c r="AU53" s="70" t="s">
        <v>56</v>
      </c>
      <c r="AV53" s="23">
        <v>0</v>
      </c>
      <c r="AW53" s="23" t="s">
        <v>56</v>
      </c>
      <c r="AX53" s="23" t="s">
        <v>56</v>
      </c>
      <c r="AY53" s="23" t="s">
        <v>295</v>
      </c>
      <c r="AZ53" s="23" t="s">
        <v>295</v>
      </c>
      <c r="BA53" s="23" t="s">
        <v>295</v>
      </c>
      <c r="BB53" s="74" t="s">
        <v>296</v>
      </c>
      <c r="BC53" s="70" t="s">
        <v>54</v>
      </c>
      <c r="BD53" s="70" t="s">
        <v>54</v>
      </c>
      <c r="BE53" s="93" t="s">
        <v>463</v>
      </c>
      <c r="BF53" s="94"/>
    </row>
    <row r="54" spans="1:59" ht="132" customHeight="1" x14ac:dyDescent="0.25">
      <c r="A54" s="23">
        <v>95</v>
      </c>
      <c r="B54" s="72">
        <v>45184</v>
      </c>
      <c r="C54" s="72" t="s">
        <v>501</v>
      </c>
      <c r="D54" s="23" t="s">
        <v>161</v>
      </c>
      <c r="E54" s="23" t="s">
        <v>502</v>
      </c>
      <c r="F54" s="23" t="s">
        <v>50</v>
      </c>
      <c r="G54" s="23" t="s">
        <v>160</v>
      </c>
      <c r="H54" s="72">
        <v>45169</v>
      </c>
      <c r="I54" s="23" t="s">
        <v>110</v>
      </c>
      <c r="J54" s="23" t="s">
        <v>362</v>
      </c>
      <c r="K54" s="23" t="s">
        <v>71</v>
      </c>
      <c r="L54" s="23">
        <v>1</v>
      </c>
      <c r="M54" s="85" t="s">
        <v>503</v>
      </c>
      <c r="N54" s="23" t="s">
        <v>163</v>
      </c>
      <c r="O54" s="121" t="s">
        <v>504</v>
      </c>
      <c r="P54" s="85" t="s">
        <v>505</v>
      </c>
      <c r="Q54" s="23">
        <v>1</v>
      </c>
      <c r="R54" s="23" t="s">
        <v>55</v>
      </c>
      <c r="S54" s="85" t="s">
        <v>506</v>
      </c>
      <c r="T54" s="23" t="s">
        <v>507</v>
      </c>
      <c r="U54" s="23" t="s">
        <v>508</v>
      </c>
      <c r="V54" s="149">
        <v>1</v>
      </c>
      <c r="W54" s="72">
        <v>45183</v>
      </c>
      <c r="X54" s="72">
        <v>45382</v>
      </c>
      <c r="Y54" s="150" t="s">
        <v>509</v>
      </c>
      <c r="Z54" s="23" t="s">
        <v>56</v>
      </c>
      <c r="AA54" s="23" t="s">
        <v>56</v>
      </c>
      <c r="AB54" s="23" t="s">
        <v>56</v>
      </c>
      <c r="AC54" s="77">
        <f t="shared" ca="1" si="10"/>
        <v>-30</v>
      </c>
      <c r="AD54" s="23" t="str">
        <f t="shared" ca="1" si="9"/>
        <v>Vencida</v>
      </c>
      <c r="AE54" s="23" t="s">
        <v>87</v>
      </c>
      <c r="AF54" s="23" t="s">
        <v>87</v>
      </c>
      <c r="AG54" s="23" t="s">
        <v>87</v>
      </c>
      <c r="AH54" s="23" t="s">
        <v>87</v>
      </c>
      <c r="AI54" s="23" t="s">
        <v>87</v>
      </c>
      <c r="AJ54" s="23" t="s">
        <v>56</v>
      </c>
      <c r="AK54" s="23" t="s">
        <v>56</v>
      </c>
      <c r="AL54" s="23" t="s">
        <v>56</v>
      </c>
      <c r="AM54" s="23" t="s">
        <v>56</v>
      </c>
      <c r="AN54" s="23" t="s">
        <v>56</v>
      </c>
      <c r="AO54" s="23" t="s">
        <v>56</v>
      </c>
      <c r="AP54" s="23" t="s">
        <v>56</v>
      </c>
      <c r="AQ54" s="23" t="s">
        <v>56</v>
      </c>
      <c r="AR54" s="23" t="s">
        <v>56</v>
      </c>
      <c r="AS54" s="23" t="s">
        <v>56</v>
      </c>
      <c r="AT54" s="70" t="s">
        <v>56</v>
      </c>
      <c r="AU54" s="70" t="s">
        <v>56</v>
      </c>
      <c r="AV54" s="23">
        <v>0</v>
      </c>
      <c r="AW54" s="23" t="s">
        <v>56</v>
      </c>
      <c r="AX54" s="23" t="s">
        <v>56</v>
      </c>
      <c r="AY54" s="23" t="s">
        <v>295</v>
      </c>
      <c r="AZ54" s="23" t="s">
        <v>295</v>
      </c>
      <c r="BA54" s="23" t="s">
        <v>295</v>
      </c>
      <c r="BB54" s="74" t="s">
        <v>296</v>
      </c>
      <c r="BC54" s="70" t="s">
        <v>54</v>
      </c>
      <c r="BD54" s="70" t="s">
        <v>54</v>
      </c>
      <c r="BE54" s="93" t="s">
        <v>463</v>
      </c>
      <c r="BF54" s="94"/>
    </row>
    <row r="55" spans="1:59" ht="279" customHeight="1" x14ac:dyDescent="0.25">
      <c r="A55" s="23">
        <v>96</v>
      </c>
      <c r="B55" s="23" t="s">
        <v>510</v>
      </c>
      <c r="C55" s="72">
        <v>45195</v>
      </c>
      <c r="D55" s="23" t="s">
        <v>161</v>
      </c>
      <c r="E55" s="23" t="s">
        <v>511</v>
      </c>
      <c r="F55" s="23" t="s">
        <v>50</v>
      </c>
      <c r="G55" s="23" t="s">
        <v>51</v>
      </c>
      <c r="H55" s="90">
        <v>45183</v>
      </c>
      <c r="I55" s="23" t="s">
        <v>129</v>
      </c>
      <c r="J55" s="23" t="s">
        <v>512</v>
      </c>
      <c r="K55" s="23" t="s">
        <v>513</v>
      </c>
      <c r="L55" s="18">
        <v>2</v>
      </c>
      <c r="M55" s="85" t="s">
        <v>516</v>
      </c>
      <c r="N55" s="18" t="s">
        <v>163</v>
      </c>
      <c r="O55" s="23" t="s">
        <v>514</v>
      </c>
      <c r="P55" s="23" t="s">
        <v>517</v>
      </c>
      <c r="Q55" s="18">
        <v>1</v>
      </c>
      <c r="R55" s="23" t="s">
        <v>515</v>
      </c>
      <c r="S55" s="85" t="s">
        <v>518</v>
      </c>
      <c r="T55" s="23" t="s">
        <v>519</v>
      </c>
      <c r="U55" s="23" t="s">
        <v>520</v>
      </c>
      <c r="V55" s="92">
        <v>1</v>
      </c>
      <c r="W55" s="90">
        <v>45200</v>
      </c>
      <c r="X55" s="90">
        <v>45291</v>
      </c>
      <c r="Y55" s="23" t="s">
        <v>194</v>
      </c>
      <c r="Z55" s="23" t="s">
        <v>56</v>
      </c>
      <c r="AA55" s="23" t="s">
        <v>56</v>
      </c>
      <c r="AB55" s="23" t="s">
        <v>56</v>
      </c>
      <c r="AC55" s="77">
        <f t="shared" ca="1" si="10"/>
        <v>-121</v>
      </c>
      <c r="AD55" s="23" t="str">
        <f t="shared" ca="1" si="9"/>
        <v>Vencida</v>
      </c>
      <c r="AE55" s="23" t="s">
        <v>87</v>
      </c>
      <c r="AF55" s="23" t="s">
        <v>87</v>
      </c>
      <c r="AG55" s="23" t="s">
        <v>87</v>
      </c>
      <c r="AH55" s="23" t="s">
        <v>87</v>
      </c>
      <c r="AI55" s="23" t="s">
        <v>87</v>
      </c>
      <c r="AJ55" s="23" t="s">
        <v>56</v>
      </c>
      <c r="AK55" s="23" t="s">
        <v>56</v>
      </c>
      <c r="AL55" s="23" t="s">
        <v>56</v>
      </c>
      <c r="AM55" s="23" t="s">
        <v>56</v>
      </c>
      <c r="AN55" s="23" t="s">
        <v>56</v>
      </c>
      <c r="AO55" s="23" t="s">
        <v>56</v>
      </c>
      <c r="AP55" s="23" t="s">
        <v>56</v>
      </c>
      <c r="AQ55" s="23" t="s">
        <v>56</v>
      </c>
      <c r="AR55" s="23" t="s">
        <v>56</v>
      </c>
      <c r="AS55" s="23" t="s">
        <v>56</v>
      </c>
      <c r="AT55" s="70" t="s">
        <v>56</v>
      </c>
      <c r="AU55" s="70" t="s">
        <v>56</v>
      </c>
      <c r="AV55" s="23">
        <v>2</v>
      </c>
      <c r="AW55" s="23" t="s">
        <v>200</v>
      </c>
      <c r="AX55" s="72">
        <v>45322</v>
      </c>
      <c r="AY55" s="23" t="s">
        <v>58</v>
      </c>
      <c r="AZ55" s="23" t="s">
        <v>58</v>
      </c>
      <c r="BA55" s="23" t="s">
        <v>56</v>
      </c>
      <c r="BB55" s="74" t="s">
        <v>105</v>
      </c>
      <c r="BC55" s="70" t="s">
        <v>201</v>
      </c>
      <c r="BD55" s="70" t="s">
        <v>202</v>
      </c>
      <c r="BE55" s="109" t="s">
        <v>521</v>
      </c>
      <c r="BF55" s="94"/>
    </row>
    <row r="56" spans="1:59" ht="134.44999999999999" customHeight="1" x14ac:dyDescent="0.25">
      <c r="A56" s="23">
        <v>96</v>
      </c>
      <c r="B56" s="23" t="s">
        <v>510</v>
      </c>
      <c r="C56" s="72">
        <v>45195</v>
      </c>
      <c r="D56" s="23" t="s">
        <v>161</v>
      </c>
      <c r="E56" s="23" t="s">
        <v>522</v>
      </c>
      <c r="F56" s="23" t="s">
        <v>50</v>
      </c>
      <c r="G56" s="23" t="s">
        <v>51</v>
      </c>
      <c r="H56" s="90">
        <v>45183</v>
      </c>
      <c r="I56" s="23" t="s">
        <v>129</v>
      </c>
      <c r="J56" s="23" t="s">
        <v>512</v>
      </c>
      <c r="K56" s="23" t="s">
        <v>513</v>
      </c>
      <c r="L56" s="120">
        <v>3</v>
      </c>
      <c r="M56" s="75" t="s">
        <v>523</v>
      </c>
      <c r="N56" s="18" t="s">
        <v>163</v>
      </c>
      <c r="O56" s="23" t="s">
        <v>514</v>
      </c>
      <c r="P56" s="70" t="s">
        <v>524</v>
      </c>
      <c r="Q56" s="120">
        <v>1</v>
      </c>
      <c r="R56" s="23" t="s">
        <v>515</v>
      </c>
      <c r="S56" s="75" t="s">
        <v>525</v>
      </c>
      <c r="T56" s="70" t="s">
        <v>526</v>
      </c>
      <c r="U56" s="70" t="s">
        <v>527</v>
      </c>
      <c r="V56" s="77">
        <v>1</v>
      </c>
      <c r="W56" s="151">
        <v>45200</v>
      </c>
      <c r="X56" s="151">
        <v>45291</v>
      </c>
      <c r="Y56" s="70" t="s">
        <v>194</v>
      </c>
      <c r="Z56" s="23" t="s">
        <v>56</v>
      </c>
      <c r="AA56" s="23" t="s">
        <v>56</v>
      </c>
      <c r="AB56" s="23" t="s">
        <v>56</v>
      </c>
      <c r="AC56" s="77">
        <f t="shared" ca="1" si="10"/>
        <v>-121</v>
      </c>
      <c r="AD56" s="23" t="str">
        <f t="shared" ca="1" si="9"/>
        <v>Vencida</v>
      </c>
      <c r="AE56" s="23" t="s">
        <v>87</v>
      </c>
      <c r="AF56" s="23" t="s">
        <v>87</v>
      </c>
      <c r="AG56" s="23" t="s">
        <v>87</v>
      </c>
      <c r="AH56" s="23" t="s">
        <v>87</v>
      </c>
      <c r="AI56" s="23" t="s">
        <v>87</v>
      </c>
      <c r="AJ56" s="23" t="s">
        <v>56</v>
      </c>
      <c r="AK56" s="23" t="s">
        <v>56</v>
      </c>
      <c r="AL56" s="23" t="s">
        <v>56</v>
      </c>
      <c r="AM56" s="23" t="s">
        <v>56</v>
      </c>
      <c r="AN56" s="23" t="s">
        <v>56</v>
      </c>
      <c r="AO56" s="23" t="s">
        <v>56</v>
      </c>
      <c r="AP56" s="23" t="s">
        <v>56</v>
      </c>
      <c r="AQ56" s="23" t="s">
        <v>56</v>
      </c>
      <c r="AR56" s="23" t="s">
        <v>56</v>
      </c>
      <c r="AS56" s="23" t="s">
        <v>56</v>
      </c>
      <c r="AT56" s="70" t="s">
        <v>56</v>
      </c>
      <c r="AU56" s="70" t="s">
        <v>56</v>
      </c>
      <c r="AV56" s="23">
        <v>2</v>
      </c>
      <c r="AW56" s="23" t="s">
        <v>200</v>
      </c>
      <c r="AX56" s="72">
        <v>45322</v>
      </c>
      <c r="AY56" s="23" t="s">
        <v>58</v>
      </c>
      <c r="AZ56" s="23" t="s">
        <v>58</v>
      </c>
      <c r="BA56" s="23" t="s">
        <v>56</v>
      </c>
      <c r="BB56" s="74" t="s">
        <v>105</v>
      </c>
      <c r="BC56" s="70" t="s">
        <v>201</v>
      </c>
      <c r="BD56" s="70" t="s">
        <v>202</v>
      </c>
      <c r="BE56" s="93" t="s">
        <v>528</v>
      </c>
      <c r="BF56" s="94"/>
    </row>
    <row r="57" spans="1:59" ht="105" x14ac:dyDescent="0.25">
      <c r="A57" s="23">
        <v>97</v>
      </c>
      <c r="B57" s="72" t="s">
        <v>529</v>
      </c>
      <c r="C57" s="23" t="s">
        <v>530</v>
      </c>
      <c r="D57" s="23" t="s">
        <v>161</v>
      </c>
      <c r="E57" s="23" t="s">
        <v>531</v>
      </c>
      <c r="F57" s="23" t="s">
        <v>50</v>
      </c>
      <c r="G57" s="23" t="s">
        <v>51</v>
      </c>
      <c r="H57" s="90">
        <v>45134</v>
      </c>
      <c r="I57" s="23" t="s">
        <v>129</v>
      </c>
      <c r="J57" s="23" t="s">
        <v>512</v>
      </c>
      <c r="K57" s="23" t="s">
        <v>513</v>
      </c>
      <c r="L57" s="18">
        <v>1</v>
      </c>
      <c r="M57" s="85" t="s">
        <v>532</v>
      </c>
      <c r="N57" s="18" t="s">
        <v>163</v>
      </c>
      <c r="O57" s="23" t="s">
        <v>533</v>
      </c>
      <c r="P57" s="85" t="s">
        <v>534</v>
      </c>
      <c r="Q57" s="18">
        <v>1</v>
      </c>
      <c r="R57" s="23" t="s">
        <v>55</v>
      </c>
      <c r="S57" s="85" t="s">
        <v>535</v>
      </c>
      <c r="T57" s="23" t="s">
        <v>361</v>
      </c>
      <c r="U57" s="23" t="s">
        <v>536</v>
      </c>
      <c r="V57" s="92">
        <v>1</v>
      </c>
      <c r="W57" s="90">
        <v>45169</v>
      </c>
      <c r="X57" s="90">
        <v>45291</v>
      </c>
      <c r="Y57" s="23" t="s">
        <v>194</v>
      </c>
      <c r="Z57" s="23" t="s">
        <v>56</v>
      </c>
      <c r="AA57" s="23" t="s">
        <v>56</v>
      </c>
      <c r="AB57" s="23" t="s">
        <v>56</v>
      </c>
      <c r="AC57" s="77">
        <f t="shared" ca="1" si="10"/>
        <v>-121</v>
      </c>
      <c r="AD57" s="23" t="str">
        <f t="shared" ca="1" si="9"/>
        <v>Vencida</v>
      </c>
      <c r="AE57" s="23" t="s">
        <v>87</v>
      </c>
      <c r="AF57" s="23" t="s">
        <v>87</v>
      </c>
      <c r="AG57" s="23" t="s">
        <v>87</v>
      </c>
      <c r="AH57" s="23" t="s">
        <v>87</v>
      </c>
      <c r="AI57" s="23" t="s">
        <v>87</v>
      </c>
      <c r="AJ57" s="23" t="s">
        <v>56</v>
      </c>
      <c r="AK57" s="23" t="s">
        <v>56</v>
      </c>
      <c r="AL57" s="23" t="s">
        <v>56</v>
      </c>
      <c r="AM57" s="23" t="s">
        <v>56</v>
      </c>
      <c r="AN57" s="23" t="s">
        <v>56</v>
      </c>
      <c r="AO57" s="23" t="s">
        <v>56</v>
      </c>
      <c r="AP57" s="23" t="s">
        <v>56</v>
      </c>
      <c r="AQ57" s="23" t="s">
        <v>56</v>
      </c>
      <c r="AR57" s="23" t="s">
        <v>56</v>
      </c>
      <c r="AS57" s="23" t="s">
        <v>56</v>
      </c>
      <c r="AT57" s="70" t="s">
        <v>56</v>
      </c>
      <c r="AU57" s="70" t="s">
        <v>56</v>
      </c>
      <c r="AV57" s="23">
        <v>1</v>
      </c>
      <c r="AW57" s="70" t="s">
        <v>359</v>
      </c>
      <c r="AX57" s="78">
        <v>45321</v>
      </c>
      <c r="AY57" s="23" t="s">
        <v>58</v>
      </c>
      <c r="AZ57" s="23" t="s">
        <v>58</v>
      </c>
      <c r="BA57" s="23" t="s">
        <v>58</v>
      </c>
      <c r="BB57" s="74" t="s">
        <v>105</v>
      </c>
      <c r="BC57" s="70" t="s">
        <v>360</v>
      </c>
      <c r="BD57" s="70" t="s">
        <v>188</v>
      </c>
      <c r="BE57" s="93" t="s">
        <v>537</v>
      </c>
      <c r="BF57" s="94"/>
    </row>
    <row r="58" spans="1:59" ht="150" x14ac:dyDescent="0.25">
      <c r="A58" s="23">
        <v>97</v>
      </c>
      <c r="B58" s="72" t="s">
        <v>529</v>
      </c>
      <c r="C58" s="23" t="s">
        <v>530</v>
      </c>
      <c r="D58" s="23" t="s">
        <v>161</v>
      </c>
      <c r="E58" s="23" t="s">
        <v>531</v>
      </c>
      <c r="F58" s="23" t="s">
        <v>50</v>
      </c>
      <c r="G58" s="23" t="s">
        <v>51</v>
      </c>
      <c r="H58" s="90">
        <v>45134</v>
      </c>
      <c r="I58" s="23" t="s">
        <v>129</v>
      </c>
      <c r="J58" s="23" t="s">
        <v>512</v>
      </c>
      <c r="K58" s="23" t="s">
        <v>513</v>
      </c>
      <c r="L58" s="120">
        <v>2</v>
      </c>
      <c r="M58" s="85" t="s">
        <v>532</v>
      </c>
      <c r="N58" s="18" t="s">
        <v>538</v>
      </c>
      <c r="O58" s="152" t="s">
        <v>539</v>
      </c>
      <c r="P58" s="85" t="s">
        <v>540</v>
      </c>
      <c r="Q58" s="120">
        <v>2</v>
      </c>
      <c r="R58" s="23" t="s">
        <v>55</v>
      </c>
      <c r="S58" s="85" t="s">
        <v>541</v>
      </c>
      <c r="T58" s="120" t="s">
        <v>542</v>
      </c>
      <c r="U58" s="23" t="s">
        <v>543</v>
      </c>
      <c r="V58" s="92">
        <v>1</v>
      </c>
      <c r="W58" s="90">
        <v>45170</v>
      </c>
      <c r="X58" s="90">
        <v>45291</v>
      </c>
      <c r="Y58" s="23" t="s">
        <v>194</v>
      </c>
      <c r="Z58" s="23" t="s">
        <v>56</v>
      </c>
      <c r="AA58" s="23" t="s">
        <v>56</v>
      </c>
      <c r="AB58" s="23" t="s">
        <v>56</v>
      </c>
      <c r="AC58" s="77">
        <f t="shared" ca="1" si="10"/>
        <v>-121</v>
      </c>
      <c r="AD58" s="23" t="str">
        <f t="shared" ca="1" si="9"/>
        <v>Vencida</v>
      </c>
      <c r="AE58" s="23" t="s">
        <v>87</v>
      </c>
      <c r="AF58" s="23" t="s">
        <v>87</v>
      </c>
      <c r="AG58" s="23" t="s">
        <v>87</v>
      </c>
      <c r="AH58" s="23" t="s">
        <v>87</v>
      </c>
      <c r="AI58" s="23" t="s">
        <v>87</v>
      </c>
      <c r="AJ58" s="23" t="s">
        <v>56</v>
      </c>
      <c r="AK58" s="23" t="s">
        <v>56</v>
      </c>
      <c r="AL58" s="23" t="s">
        <v>56</v>
      </c>
      <c r="AM58" s="23" t="s">
        <v>56</v>
      </c>
      <c r="AN58" s="23" t="s">
        <v>56</v>
      </c>
      <c r="AO58" s="23" t="s">
        <v>56</v>
      </c>
      <c r="AP58" s="23" t="s">
        <v>56</v>
      </c>
      <c r="AQ58" s="23" t="s">
        <v>56</v>
      </c>
      <c r="AR58" s="23" t="s">
        <v>56</v>
      </c>
      <c r="AS58" s="23" t="s">
        <v>56</v>
      </c>
      <c r="AT58" s="70" t="s">
        <v>56</v>
      </c>
      <c r="AU58" s="70" t="s">
        <v>56</v>
      </c>
      <c r="AV58" s="23">
        <v>1</v>
      </c>
      <c r="AW58" s="70" t="s">
        <v>359</v>
      </c>
      <c r="AX58" s="78">
        <v>45321</v>
      </c>
      <c r="AY58" s="23" t="s">
        <v>58</v>
      </c>
      <c r="AZ58" s="23" t="s">
        <v>58</v>
      </c>
      <c r="BA58" s="23" t="s">
        <v>58</v>
      </c>
      <c r="BB58" s="74" t="s">
        <v>105</v>
      </c>
      <c r="BC58" s="70" t="s">
        <v>360</v>
      </c>
      <c r="BD58" s="70" t="s">
        <v>188</v>
      </c>
      <c r="BE58" s="93" t="s">
        <v>537</v>
      </c>
      <c r="BF58" s="94"/>
    </row>
    <row r="59" spans="1:59" s="36" customFormat="1" ht="105" x14ac:dyDescent="0.25">
      <c r="A59" s="23">
        <v>98</v>
      </c>
      <c r="B59" s="72">
        <v>45239</v>
      </c>
      <c r="C59" s="23" t="s">
        <v>544</v>
      </c>
      <c r="D59" s="23" t="s">
        <v>161</v>
      </c>
      <c r="E59" s="23" t="s">
        <v>545</v>
      </c>
      <c r="F59" s="91" t="s">
        <v>50</v>
      </c>
      <c r="G59" s="23" t="s">
        <v>51</v>
      </c>
      <c r="H59" s="90">
        <v>45231</v>
      </c>
      <c r="I59" s="23" t="s">
        <v>546</v>
      </c>
      <c r="J59" s="23" t="s">
        <v>512</v>
      </c>
      <c r="K59" s="23" t="s">
        <v>513</v>
      </c>
      <c r="L59" s="18">
        <v>1</v>
      </c>
      <c r="M59" s="85" t="s">
        <v>547</v>
      </c>
      <c r="N59" s="18" t="s">
        <v>163</v>
      </c>
      <c r="O59" s="23" t="s">
        <v>514</v>
      </c>
      <c r="P59" s="23" t="s">
        <v>548</v>
      </c>
      <c r="Q59" s="153">
        <v>1</v>
      </c>
      <c r="R59" s="23" t="s">
        <v>302</v>
      </c>
      <c r="S59" s="85" t="s">
        <v>549</v>
      </c>
      <c r="T59" s="23" t="s">
        <v>550</v>
      </c>
      <c r="U59" s="23" t="s">
        <v>551</v>
      </c>
      <c r="V59" s="149">
        <v>1</v>
      </c>
      <c r="W59" s="90">
        <v>45231</v>
      </c>
      <c r="X59" s="90">
        <v>45261</v>
      </c>
      <c r="Y59" s="23" t="s">
        <v>194</v>
      </c>
      <c r="Z59" s="23" t="s">
        <v>56</v>
      </c>
      <c r="AA59" s="23" t="s">
        <v>56</v>
      </c>
      <c r="AB59" s="23" t="s">
        <v>56</v>
      </c>
      <c r="AC59" s="77">
        <f t="shared" ca="1" si="10"/>
        <v>-151</v>
      </c>
      <c r="AD59" s="23" t="str">
        <f t="shared" ca="1" si="9"/>
        <v>Vencida</v>
      </c>
      <c r="AE59" s="23" t="s">
        <v>87</v>
      </c>
      <c r="AF59" s="23" t="s">
        <v>87</v>
      </c>
      <c r="AG59" s="23" t="s">
        <v>87</v>
      </c>
      <c r="AH59" s="23" t="s">
        <v>87</v>
      </c>
      <c r="AI59" s="23" t="s">
        <v>87</v>
      </c>
      <c r="AJ59" s="23" t="s">
        <v>56</v>
      </c>
      <c r="AK59" s="23" t="s">
        <v>56</v>
      </c>
      <c r="AL59" s="23" t="s">
        <v>56</v>
      </c>
      <c r="AM59" s="23" t="s">
        <v>56</v>
      </c>
      <c r="AN59" s="23" t="s">
        <v>56</v>
      </c>
      <c r="AO59" s="23" t="s">
        <v>56</v>
      </c>
      <c r="AP59" s="23" t="s">
        <v>56</v>
      </c>
      <c r="AQ59" s="23" t="s">
        <v>56</v>
      </c>
      <c r="AR59" s="23" t="s">
        <v>56</v>
      </c>
      <c r="AS59" s="23" t="s">
        <v>56</v>
      </c>
      <c r="AT59" s="70" t="s">
        <v>56</v>
      </c>
      <c r="AU59" s="70" t="s">
        <v>56</v>
      </c>
      <c r="AV59" s="70">
        <v>1</v>
      </c>
      <c r="AW59" s="70" t="s">
        <v>88</v>
      </c>
      <c r="AX59" s="78">
        <v>45345</v>
      </c>
      <c r="AY59" s="23" t="s">
        <v>58</v>
      </c>
      <c r="AZ59" s="23" t="s">
        <v>58</v>
      </c>
      <c r="BA59" s="23" t="s">
        <v>56</v>
      </c>
      <c r="BB59" s="74" t="s">
        <v>105</v>
      </c>
      <c r="BC59" s="70" t="s">
        <v>89</v>
      </c>
      <c r="BD59" s="70" t="s">
        <v>90</v>
      </c>
      <c r="BE59" s="121" t="s">
        <v>552</v>
      </c>
      <c r="BF59" s="94"/>
      <c r="BG59" s="1"/>
    </row>
    <row r="60" spans="1:59" s="36" customFormat="1" ht="135" x14ac:dyDescent="0.25">
      <c r="A60" s="23">
        <v>98</v>
      </c>
      <c r="B60" s="72">
        <v>45239</v>
      </c>
      <c r="C60" s="23" t="s">
        <v>544</v>
      </c>
      <c r="D60" s="23" t="s">
        <v>161</v>
      </c>
      <c r="E60" s="23" t="s">
        <v>545</v>
      </c>
      <c r="F60" s="91" t="s">
        <v>50</v>
      </c>
      <c r="G60" s="23" t="s">
        <v>51</v>
      </c>
      <c r="H60" s="90">
        <v>45231</v>
      </c>
      <c r="I60" s="23" t="s">
        <v>546</v>
      </c>
      <c r="J60" s="23" t="s">
        <v>512</v>
      </c>
      <c r="K60" s="23" t="s">
        <v>513</v>
      </c>
      <c r="L60" s="18">
        <v>1</v>
      </c>
      <c r="M60" s="85" t="s">
        <v>547</v>
      </c>
      <c r="N60" s="18" t="s">
        <v>163</v>
      </c>
      <c r="O60" s="23" t="s">
        <v>514</v>
      </c>
      <c r="P60" s="23" t="s">
        <v>553</v>
      </c>
      <c r="Q60" s="153">
        <v>2</v>
      </c>
      <c r="R60" s="23" t="s">
        <v>554</v>
      </c>
      <c r="S60" s="85" t="s">
        <v>555</v>
      </c>
      <c r="T60" s="23" t="s">
        <v>556</v>
      </c>
      <c r="U60" s="24" t="s">
        <v>557</v>
      </c>
      <c r="V60" s="149">
        <v>1</v>
      </c>
      <c r="W60" s="90">
        <v>45231</v>
      </c>
      <c r="X60" s="90">
        <v>45291</v>
      </c>
      <c r="Y60" s="23" t="s">
        <v>194</v>
      </c>
      <c r="Z60" s="23" t="s">
        <v>56</v>
      </c>
      <c r="AA60" s="23" t="s">
        <v>56</v>
      </c>
      <c r="AB60" s="23" t="s">
        <v>56</v>
      </c>
      <c r="AC60" s="77">
        <f t="shared" ca="1" si="10"/>
        <v>-121</v>
      </c>
      <c r="AD60" s="23" t="str">
        <f t="shared" ca="1" si="9"/>
        <v>Vencida</v>
      </c>
      <c r="AE60" s="23" t="s">
        <v>87</v>
      </c>
      <c r="AF60" s="23" t="s">
        <v>87</v>
      </c>
      <c r="AG60" s="23" t="s">
        <v>87</v>
      </c>
      <c r="AH60" s="23" t="s">
        <v>87</v>
      </c>
      <c r="AI60" s="23" t="s">
        <v>87</v>
      </c>
      <c r="AJ60" s="23" t="s">
        <v>56</v>
      </c>
      <c r="AK60" s="23" t="s">
        <v>56</v>
      </c>
      <c r="AL60" s="23" t="s">
        <v>56</v>
      </c>
      <c r="AM60" s="23" t="s">
        <v>56</v>
      </c>
      <c r="AN60" s="23" t="s">
        <v>56</v>
      </c>
      <c r="AO60" s="23" t="s">
        <v>56</v>
      </c>
      <c r="AP60" s="23" t="s">
        <v>56</v>
      </c>
      <c r="AQ60" s="23" t="s">
        <v>56</v>
      </c>
      <c r="AR60" s="23" t="s">
        <v>56</v>
      </c>
      <c r="AS60" s="23" t="s">
        <v>56</v>
      </c>
      <c r="AT60" s="70" t="s">
        <v>56</v>
      </c>
      <c r="AU60" s="70" t="s">
        <v>56</v>
      </c>
      <c r="AV60" s="70">
        <v>1</v>
      </c>
      <c r="AW60" s="70" t="s">
        <v>88</v>
      </c>
      <c r="AX60" s="78">
        <v>45345</v>
      </c>
      <c r="AY60" s="23" t="s">
        <v>58</v>
      </c>
      <c r="AZ60" s="23" t="s">
        <v>58</v>
      </c>
      <c r="BA60" s="23" t="s">
        <v>56</v>
      </c>
      <c r="BB60" s="74" t="s">
        <v>105</v>
      </c>
      <c r="BC60" s="70" t="s">
        <v>89</v>
      </c>
      <c r="BD60" s="70" t="s">
        <v>90</v>
      </c>
      <c r="BE60" s="121" t="s">
        <v>558</v>
      </c>
      <c r="BF60" s="94"/>
      <c r="BG60" s="1"/>
    </row>
    <row r="61" spans="1:59" s="36" customFormat="1" ht="105" x14ac:dyDescent="0.25">
      <c r="A61" s="23">
        <v>98</v>
      </c>
      <c r="B61" s="72">
        <v>45239</v>
      </c>
      <c r="C61" s="23" t="s">
        <v>544</v>
      </c>
      <c r="D61" s="23" t="s">
        <v>161</v>
      </c>
      <c r="E61" s="23" t="s">
        <v>545</v>
      </c>
      <c r="F61" s="91" t="s">
        <v>50</v>
      </c>
      <c r="G61" s="23" t="s">
        <v>51</v>
      </c>
      <c r="H61" s="90">
        <v>45231</v>
      </c>
      <c r="I61" s="23" t="s">
        <v>546</v>
      </c>
      <c r="J61" s="23" t="s">
        <v>512</v>
      </c>
      <c r="K61" s="23" t="s">
        <v>513</v>
      </c>
      <c r="L61" s="18">
        <v>1</v>
      </c>
      <c r="M61" s="85" t="s">
        <v>547</v>
      </c>
      <c r="N61" s="18" t="s">
        <v>163</v>
      </c>
      <c r="O61" s="23" t="s">
        <v>514</v>
      </c>
      <c r="P61" s="23" t="s">
        <v>553</v>
      </c>
      <c r="Q61" s="153">
        <v>3</v>
      </c>
      <c r="R61" s="23" t="s">
        <v>302</v>
      </c>
      <c r="S61" s="117" t="s">
        <v>559</v>
      </c>
      <c r="T61" s="23" t="s">
        <v>560</v>
      </c>
      <c r="U61" s="24" t="s">
        <v>561</v>
      </c>
      <c r="V61" s="149">
        <v>1</v>
      </c>
      <c r="W61" s="90">
        <v>45231</v>
      </c>
      <c r="X61" s="90">
        <v>45291</v>
      </c>
      <c r="Y61" s="23" t="s">
        <v>194</v>
      </c>
      <c r="Z61" s="23" t="s">
        <v>56</v>
      </c>
      <c r="AA61" s="23" t="s">
        <v>56</v>
      </c>
      <c r="AB61" s="23" t="s">
        <v>56</v>
      </c>
      <c r="AC61" s="77">
        <f t="shared" ca="1" si="10"/>
        <v>-121</v>
      </c>
      <c r="AD61" s="23" t="str">
        <f t="shared" ca="1" si="9"/>
        <v>Vencida</v>
      </c>
      <c r="AE61" s="23" t="s">
        <v>87</v>
      </c>
      <c r="AF61" s="23" t="s">
        <v>87</v>
      </c>
      <c r="AG61" s="23" t="s">
        <v>87</v>
      </c>
      <c r="AH61" s="23" t="s">
        <v>87</v>
      </c>
      <c r="AI61" s="23" t="s">
        <v>87</v>
      </c>
      <c r="AJ61" s="23" t="s">
        <v>56</v>
      </c>
      <c r="AK61" s="23" t="s">
        <v>56</v>
      </c>
      <c r="AL61" s="23" t="s">
        <v>56</v>
      </c>
      <c r="AM61" s="23" t="s">
        <v>56</v>
      </c>
      <c r="AN61" s="23" t="s">
        <v>56</v>
      </c>
      <c r="AO61" s="23" t="s">
        <v>56</v>
      </c>
      <c r="AP61" s="23" t="s">
        <v>56</v>
      </c>
      <c r="AQ61" s="23" t="s">
        <v>56</v>
      </c>
      <c r="AR61" s="23" t="s">
        <v>56</v>
      </c>
      <c r="AS61" s="23" t="s">
        <v>56</v>
      </c>
      <c r="AT61" s="70" t="s">
        <v>56</v>
      </c>
      <c r="AU61" s="70" t="s">
        <v>56</v>
      </c>
      <c r="AV61" s="70">
        <v>1</v>
      </c>
      <c r="AW61" s="70" t="s">
        <v>88</v>
      </c>
      <c r="AX61" s="78">
        <v>45345</v>
      </c>
      <c r="AY61" s="23" t="s">
        <v>58</v>
      </c>
      <c r="AZ61" s="23" t="s">
        <v>58</v>
      </c>
      <c r="BA61" s="23" t="s">
        <v>56</v>
      </c>
      <c r="BB61" s="74" t="s">
        <v>105</v>
      </c>
      <c r="BC61" s="70" t="s">
        <v>89</v>
      </c>
      <c r="BD61" s="70" t="s">
        <v>90</v>
      </c>
      <c r="BE61" s="121" t="s">
        <v>562</v>
      </c>
      <c r="BF61" s="94"/>
      <c r="BG61" s="1"/>
    </row>
    <row r="62" spans="1:59" s="36" customFormat="1" ht="90" x14ac:dyDescent="0.25">
      <c r="A62" s="23">
        <v>98</v>
      </c>
      <c r="B62" s="72">
        <v>45239</v>
      </c>
      <c r="C62" s="23" t="s">
        <v>544</v>
      </c>
      <c r="D62" s="23" t="s">
        <v>161</v>
      </c>
      <c r="E62" s="23" t="s">
        <v>545</v>
      </c>
      <c r="F62" s="91" t="s">
        <v>50</v>
      </c>
      <c r="G62" s="23" t="s">
        <v>51</v>
      </c>
      <c r="H62" s="90">
        <v>45231</v>
      </c>
      <c r="I62" s="23" t="s">
        <v>563</v>
      </c>
      <c r="J62" s="23" t="s">
        <v>512</v>
      </c>
      <c r="K62" s="23" t="s">
        <v>513</v>
      </c>
      <c r="L62" s="18">
        <v>3</v>
      </c>
      <c r="M62" s="85" t="s">
        <v>564</v>
      </c>
      <c r="N62" s="18" t="s">
        <v>163</v>
      </c>
      <c r="O62" s="23" t="s">
        <v>514</v>
      </c>
      <c r="P62" s="23" t="s">
        <v>565</v>
      </c>
      <c r="Q62" s="153">
        <v>4</v>
      </c>
      <c r="R62" s="23" t="s">
        <v>302</v>
      </c>
      <c r="S62" s="85" t="s">
        <v>566</v>
      </c>
      <c r="T62" s="23" t="s">
        <v>567</v>
      </c>
      <c r="U62" s="24" t="s">
        <v>568</v>
      </c>
      <c r="V62" s="149">
        <v>1</v>
      </c>
      <c r="W62" s="90">
        <v>45231</v>
      </c>
      <c r="X62" s="90">
        <v>45291</v>
      </c>
      <c r="Y62" s="23" t="s">
        <v>194</v>
      </c>
      <c r="Z62" s="23" t="s">
        <v>56</v>
      </c>
      <c r="AA62" s="23" t="s">
        <v>56</v>
      </c>
      <c r="AB62" s="23" t="s">
        <v>56</v>
      </c>
      <c r="AC62" s="77">
        <f t="shared" ca="1" si="10"/>
        <v>-121</v>
      </c>
      <c r="AD62" s="23" t="str">
        <f t="shared" ca="1" si="9"/>
        <v>Vencida</v>
      </c>
      <c r="AE62" s="23" t="s">
        <v>87</v>
      </c>
      <c r="AF62" s="23" t="s">
        <v>87</v>
      </c>
      <c r="AG62" s="23" t="s">
        <v>87</v>
      </c>
      <c r="AH62" s="23" t="s">
        <v>87</v>
      </c>
      <c r="AI62" s="23" t="s">
        <v>87</v>
      </c>
      <c r="AJ62" s="23" t="s">
        <v>56</v>
      </c>
      <c r="AK62" s="23" t="s">
        <v>56</v>
      </c>
      <c r="AL62" s="23" t="s">
        <v>56</v>
      </c>
      <c r="AM62" s="23" t="s">
        <v>56</v>
      </c>
      <c r="AN62" s="23" t="s">
        <v>56</v>
      </c>
      <c r="AO62" s="23" t="s">
        <v>56</v>
      </c>
      <c r="AP62" s="23" t="s">
        <v>56</v>
      </c>
      <c r="AQ62" s="23" t="s">
        <v>56</v>
      </c>
      <c r="AR62" s="23" t="s">
        <v>56</v>
      </c>
      <c r="AS62" s="23" t="s">
        <v>56</v>
      </c>
      <c r="AT62" s="70" t="s">
        <v>56</v>
      </c>
      <c r="AU62" s="70" t="s">
        <v>56</v>
      </c>
      <c r="AV62" s="70">
        <v>1</v>
      </c>
      <c r="AW62" s="70" t="s">
        <v>88</v>
      </c>
      <c r="AX62" s="78">
        <v>45345</v>
      </c>
      <c r="AY62" s="23" t="s">
        <v>58</v>
      </c>
      <c r="AZ62" s="23" t="s">
        <v>58</v>
      </c>
      <c r="BA62" s="23" t="s">
        <v>56</v>
      </c>
      <c r="BB62" s="74" t="s">
        <v>105</v>
      </c>
      <c r="BC62" s="70" t="s">
        <v>89</v>
      </c>
      <c r="BD62" s="70" t="s">
        <v>90</v>
      </c>
      <c r="BE62" s="121" t="s">
        <v>562</v>
      </c>
      <c r="BF62" s="94"/>
      <c r="BG62" s="1"/>
    </row>
    <row r="63" spans="1:59" s="36" customFormat="1" ht="135" x14ac:dyDescent="0.25">
      <c r="A63" s="23">
        <v>98</v>
      </c>
      <c r="B63" s="72">
        <v>45239</v>
      </c>
      <c r="C63" s="23" t="s">
        <v>544</v>
      </c>
      <c r="D63" s="23" t="s">
        <v>161</v>
      </c>
      <c r="E63" s="154" t="s">
        <v>545</v>
      </c>
      <c r="F63" s="91" t="s">
        <v>50</v>
      </c>
      <c r="G63" s="23" t="s">
        <v>51</v>
      </c>
      <c r="H63" s="90">
        <v>45231</v>
      </c>
      <c r="I63" s="23" t="s">
        <v>546</v>
      </c>
      <c r="J63" s="23" t="s">
        <v>512</v>
      </c>
      <c r="K63" s="23" t="s">
        <v>513</v>
      </c>
      <c r="L63" s="18">
        <v>4</v>
      </c>
      <c r="M63" s="85" t="s">
        <v>569</v>
      </c>
      <c r="N63" s="18" t="s">
        <v>163</v>
      </c>
      <c r="O63" s="23" t="s">
        <v>514</v>
      </c>
      <c r="P63" s="23" t="s">
        <v>570</v>
      </c>
      <c r="Q63" s="153">
        <v>5</v>
      </c>
      <c r="R63" s="23" t="s">
        <v>571</v>
      </c>
      <c r="S63" s="85" t="s">
        <v>572</v>
      </c>
      <c r="T63" s="23" t="s">
        <v>573</v>
      </c>
      <c r="U63" s="23" t="s">
        <v>574</v>
      </c>
      <c r="V63" s="77">
        <v>1</v>
      </c>
      <c r="W63" s="90">
        <v>45231</v>
      </c>
      <c r="X63" s="90">
        <v>45245</v>
      </c>
      <c r="Y63" s="23" t="s">
        <v>194</v>
      </c>
      <c r="Z63" s="23" t="s">
        <v>56</v>
      </c>
      <c r="AA63" s="23" t="s">
        <v>56</v>
      </c>
      <c r="AB63" s="23" t="s">
        <v>56</v>
      </c>
      <c r="AC63" s="77">
        <f t="shared" ca="1" si="10"/>
        <v>-167</v>
      </c>
      <c r="AD63" s="23" t="str">
        <f t="shared" ca="1" si="9"/>
        <v>Vencida</v>
      </c>
      <c r="AE63" s="23" t="s">
        <v>87</v>
      </c>
      <c r="AF63" s="23" t="s">
        <v>87</v>
      </c>
      <c r="AG63" s="23" t="s">
        <v>87</v>
      </c>
      <c r="AH63" s="23" t="s">
        <v>87</v>
      </c>
      <c r="AI63" s="23" t="s">
        <v>87</v>
      </c>
      <c r="AJ63" s="23" t="s">
        <v>56</v>
      </c>
      <c r="AK63" s="23" t="s">
        <v>56</v>
      </c>
      <c r="AL63" s="23" t="s">
        <v>56</v>
      </c>
      <c r="AM63" s="23" t="s">
        <v>56</v>
      </c>
      <c r="AN63" s="23" t="s">
        <v>56</v>
      </c>
      <c r="AO63" s="23" t="s">
        <v>56</v>
      </c>
      <c r="AP63" s="23" t="s">
        <v>56</v>
      </c>
      <c r="AQ63" s="23" t="s">
        <v>56</v>
      </c>
      <c r="AR63" s="23" t="s">
        <v>56</v>
      </c>
      <c r="AS63" s="23" t="s">
        <v>56</v>
      </c>
      <c r="AT63" s="70" t="s">
        <v>56</v>
      </c>
      <c r="AU63" s="70" t="s">
        <v>56</v>
      </c>
      <c r="AV63" s="70">
        <v>1</v>
      </c>
      <c r="AW63" s="70" t="s">
        <v>88</v>
      </c>
      <c r="AX63" s="78">
        <v>45345</v>
      </c>
      <c r="AY63" s="23" t="s">
        <v>58</v>
      </c>
      <c r="AZ63" s="23" t="s">
        <v>58</v>
      </c>
      <c r="BA63" s="23" t="s">
        <v>56</v>
      </c>
      <c r="BB63" s="74" t="s">
        <v>105</v>
      </c>
      <c r="BC63" s="70" t="s">
        <v>89</v>
      </c>
      <c r="BD63" s="70" t="s">
        <v>90</v>
      </c>
      <c r="BE63" s="113" t="s">
        <v>575</v>
      </c>
      <c r="BF63" s="94"/>
      <c r="BG63" s="1"/>
    </row>
    <row r="64" spans="1:59" ht="135" x14ac:dyDescent="0.25">
      <c r="A64" s="23">
        <v>98</v>
      </c>
      <c r="B64" s="72">
        <v>45239</v>
      </c>
      <c r="C64" s="23" t="s">
        <v>544</v>
      </c>
      <c r="D64" s="23" t="s">
        <v>161</v>
      </c>
      <c r="E64" s="154" t="s">
        <v>545</v>
      </c>
      <c r="F64" s="91" t="s">
        <v>50</v>
      </c>
      <c r="G64" s="23" t="s">
        <v>51</v>
      </c>
      <c r="H64" s="90">
        <v>45231</v>
      </c>
      <c r="I64" s="23" t="s">
        <v>546</v>
      </c>
      <c r="J64" s="23" t="s">
        <v>512</v>
      </c>
      <c r="K64" s="23" t="s">
        <v>513</v>
      </c>
      <c r="L64" s="18">
        <v>4</v>
      </c>
      <c r="M64" s="85" t="s">
        <v>569</v>
      </c>
      <c r="N64" s="18" t="s">
        <v>163</v>
      </c>
      <c r="O64" s="23" t="s">
        <v>514</v>
      </c>
      <c r="P64" s="23" t="s">
        <v>570</v>
      </c>
      <c r="Q64" s="153">
        <v>6</v>
      </c>
      <c r="R64" s="23" t="s">
        <v>302</v>
      </c>
      <c r="S64" s="85" t="s">
        <v>576</v>
      </c>
      <c r="T64" s="23" t="s">
        <v>573</v>
      </c>
      <c r="U64" s="23" t="s">
        <v>574</v>
      </c>
      <c r="V64" s="77">
        <v>1</v>
      </c>
      <c r="W64" s="90">
        <v>45245</v>
      </c>
      <c r="X64" s="155">
        <v>45351</v>
      </c>
      <c r="Y64" s="23" t="s">
        <v>194</v>
      </c>
      <c r="Z64" s="23" t="s">
        <v>56</v>
      </c>
      <c r="AA64" s="23" t="s">
        <v>56</v>
      </c>
      <c r="AB64" s="23" t="s">
        <v>56</v>
      </c>
      <c r="AC64" s="77">
        <f t="shared" ca="1" si="10"/>
        <v>-61</v>
      </c>
      <c r="AD64" s="23" t="str">
        <f t="shared" ca="1" si="9"/>
        <v>Vencida</v>
      </c>
      <c r="AE64" s="23" t="s">
        <v>87</v>
      </c>
      <c r="AF64" s="23" t="s">
        <v>87</v>
      </c>
      <c r="AG64" s="23" t="s">
        <v>87</v>
      </c>
      <c r="AH64" s="23" t="s">
        <v>87</v>
      </c>
      <c r="AI64" s="23" t="s">
        <v>87</v>
      </c>
      <c r="AJ64" s="23" t="s">
        <v>56</v>
      </c>
      <c r="AK64" s="23" t="s">
        <v>56</v>
      </c>
      <c r="AL64" s="23" t="s">
        <v>56</v>
      </c>
      <c r="AM64" s="23" t="s">
        <v>56</v>
      </c>
      <c r="AN64" s="23" t="s">
        <v>56</v>
      </c>
      <c r="AO64" s="23" t="s">
        <v>56</v>
      </c>
      <c r="AP64" s="23" t="s">
        <v>56</v>
      </c>
      <c r="AQ64" s="23" t="s">
        <v>56</v>
      </c>
      <c r="AR64" s="23" t="s">
        <v>56</v>
      </c>
      <c r="AS64" s="23" t="s">
        <v>56</v>
      </c>
      <c r="AT64" s="70" t="s">
        <v>56</v>
      </c>
      <c r="AU64" s="70" t="s">
        <v>56</v>
      </c>
      <c r="AV64" s="70">
        <v>1</v>
      </c>
      <c r="AW64" s="70" t="s">
        <v>933</v>
      </c>
      <c r="AX64" s="78">
        <v>45408</v>
      </c>
      <c r="AY64" s="23" t="s">
        <v>58</v>
      </c>
      <c r="AZ64" s="23" t="s">
        <v>58</v>
      </c>
      <c r="BA64" s="23" t="s">
        <v>56</v>
      </c>
      <c r="BB64" s="74" t="s">
        <v>105</v>
      </c>
      <c r="BC64" s="70" t="s">
        <v>915</v>
      </c>
      <c r="BD64" s="70" t="s">
        <v>916</v>
      </c>
      <c r="BE64" s="93" t="s">
        <v>919</v>
      </c>
      <c r="BF64" s="94"/>
    </row>
    <row r="65" spans="1:59" ht="135" x14ac:dyDescent="0.25">
      <c r="A65" s="23">
        <v>98</v>
      </c>
      <c r="B65" s="72">
        <v>45239</v>
      </c>
      <c r="C65" s="23" t="s">
        <v>544</v>
      </c>
      <c r="D65" s="23" t="s">
        <v>161</v>
      </c>
      <c r="E65" s="23" t="s">
        <v>545</v>
      </c>
      <c r="F65" s="91" t="s">
        <v>50</v>
      </c>
      <c r="G65" s="23" t="s">
        <v>51</v>
      </c>
      <c r="H65" s="90">
        <v>45231</v>
      </c>
      <c r="I65" s="23" t="s">
        <v>546</v>
      </c>
      <c r="J65" s="23" t="s">
        <v>512</v>
      </c>
      <c r="K65" s="23" t="s">
        <v>513</v>
      </c>
      <c r="L65" s="18">
        <v>4</v>
      </c>
      <c r="M65" s="85" t="s">
        <v>569</v>
      </c>
      <c r="N65" s="18" t="s">
        <v>163</v>
      </c>
      <c r="O65" s="23" t="s">
        <v>514</v>
      </c>
      <c r="P65" s="23" t="s">
        <v>570</v>
      </c>
      <c r="Q65" s="153">
        <v>7</v>
      </c>
      <c r="R65" s="23" t="s">
        <v>302</v>
      </c>
      <c r="S65" s="85" t="s">
        <v>577</v>
      </c>
      <c r="T65" s="23" t="s">
        <v>578</v>
      </c>
      <c r="U65" s="23" t="s">
        <v>579</v>
      </c>
      <c r="V65" s="92">
        <v>1</v>
      </c>
      <c r="W65" s="90">
        <v>45308</v>
      </c>
      <c r="X65" s="90">
        <v>45351</v>
      </c>
      <c r="Y65" s="23" t="s">
        <v>194</v>
      </c>
      <c r="Z65" s="23" t="s">
        <v>56</v>
      </c>
      <c r="AA65" s="23" t="s">
        <v>56</v>
      </c>
      <c r="AB65" s="23" t="s">
        <v>56</v>
      </c>
      <c r="AC65" s="77">
        <f t="shared" ca="1" si="10"/>
        <v>-61</v>
      </c>
      <c r="AD65" s="23" t="str">
        <f t="shared" ca="1" si="9"/>
        <v>Vencida</v>
      </c>
      <c r="AE65" s="23" t="s">
        <v>87</v>
      </c>
      <c r="AF65" s="23" t="s">
        <v>87</v>
      </c>
      <c r="AG65" s="23" t="s">
        <v>87</v>
      </c>
      <c r="AH65" s="23" t="s">
        <v>87</v>
      </c>
      <c r="AI65" s="23" t="s">
        <v>87</v>
      </c>
      <c r="AJ65" s="23" t="s">
        <v>56</v>
      </c>
      <c r="AK65" s="23" t="s">
        <v>56</v>
      </c>
      <c r="AL65" s="23" t="s">
        <v>56</v>
      </c>
      <c r="AM65" s="23" t="s">
        <v>56</v>
      </c>
      <c r="AN65" s="23" t="s">
        <v>56</v>
      </c>
      <c r="AO65" s="23" t="s">
        <v>56</v>
      </c>
      <c r="AP65" s="23" t="s">
        <v>56</v>
      </c>
      <c r="AQ65" s="23" t="s">
        <v>56</v>
      </c>
      <c r="AR65" s="23" t="s">
        <v>56</v>
      </c>
      <c r="AS65" s="23" t="s">
        <v>56</v>
      </c>
      <c r="AT65" s="70" t="s">
        <v>56</v>
      </c>
      <c r="AU65" s="70" t="s">
        <v>56</v>
      </c>
      <c r="AV65" s="70">
        <v>1</v>
      </c>
      <c r="AW65" s="70" t="s">
        <v>933</v>
      </c>
      <c r="AX65" s="78">
        <v>45408</v>
      </c>
      <c r="AY65" s="23" t="s">
        <v>58</v>
      </c>
      <c r="AZ65" s="23" t="s">
        <v>58</v>
      </c>
      <c r="BA65" s="23" t="s">
        <v>56</v>
      </c>
      <c r="BB65" s="74" t="s">
        <v>105</v>
      </c>
      <c r="BC65" s="70" t="s">
        <v>915</v>
      </c>
      <c r="BD65" s="70" t="s">
        <v>916</v>
      </c>
      <c r="BE65" s="93" t="s">
        <v>920</v>
      </c>
      <c r="BF65" s="94"/>
    </row>
    <row r="66" spans="1:59" ht="180" x14ac:dyDescent="0.25">
      <c r="A66" s="18">
        <v>98</v>
      </c>
      <c r="B66" s="90">
        <v>45261</v>
      </c>
      <c r="C66" s="18" t="s">
        <v>580</v>
      </c>
      <c r="D66" s="23" t="s">
        <v>190</v>
      </c>
      <c r="E66" s="23" t="s">
        <v>545</v>
      </c>
      <c r="F66" s="23" t="s">
        <v>50</v>
      </c>
      <c r="G66" s="23" t="s">
        <v>51</v>
      </c>
      <c r="H66" s="90">
        <v>45231</v>
      </c>
      <c r="I66" s="23" t="s">
        <v>68</v>
      </c>
      <c r="J66" s="23" t="s">
        <v>581</v>
      </c>
      <c r="K66" s="23" t="s">
        <v>69</v>
      </c>
      <c r="L66" s="18">
        <v>1</v>
      </c>
      <c r="M66" s="156" t="s">
        <v>582</v>
      </c>
      <c r="N66" s="18" t="s">
        <v>163</v>
      </c>
      <c r="O66" s="23" t="s">
        <v>583</v>
      </c>
      <c r="P66" s="23" t="s">
        <v>584</v>
      </c>
      <c r="Q66" s="18">
        <v>1</v>
      </c>
      <c r="R66" s="23" t="s">
        <v>55</v>
      </c>
      <c r="S66" s="85" t="s">
        <v>585</v>
      </c>
      <c r="T66" s="23" t="s">
        <v>586</v>
      </c>
      <c r="U66" s="23" t="s">
        <v>587</v>
      </c>
      <c r="V66" s="157">
        <v>1</v>
      </c>
      <c r="W66" s="90">
        <v>45261</v>
      </c>
      <c r="X66" s="90">
        <v>45351</v>
      </c>
      <c r="Y66" s="23" t="s">
        <v>588</v>
      </c>
      <c r="Z66" s="23" t="s">
        <v>56</v>
      </c>
      <c r="AA66" s="23" t="s">
        <v>56</v>
      </c>
      <c r="AB66" s="23" t="s">
        <v>56</v>
      </c>
      <c r="AC66" s="77">
        <f t="shared" ca="1" si="10"/>
        <v>-61</v>
      </c>
      <c r="AD66" s="23" t="str">
        <f t="shared" ca="1" si="9"/>
        <v>Vencida</v>
      </c>
      <c r="AE66" s="23" t="s">
        <v>87</v>
      </c>
      <c r="AF66" s="23" t="s">
        <v>87</v>
      </c>
      <c r="AG66" s="23" t="s">
        <v>87</v>
      </c>
      <c r="AH66" s="23" t="s">
        <v>87</v>
      </c>
      <c r="AI66" s="23" t="s">
        <v>87</v>
      </c>
      <c r="AJ66" s="23" t="s">
        <v>56</v>
      </c>
      <c r="AK66" s="23" t="s">
        <v>56</v>
      </c>
      <c r="AL66" s="23" t="s">
        <v>56</v>
      </c>
      <c r="AM66" s="23" t="s">
        <v>56</v>
      </c>
      <c r="AN66" s="23" t="s">
        <v>56</v>
      </c>
      <c r="AO66" s="23" t="s">
        <v>56</v>
      </c>
      <c r="AP66" s="23" t="s">
        <v>56</v>
      </c>
      <c r="AQ66" s="23" t="s">
        <v>56</v>
      </c>
      <c r="AR66" s="23" t="s">
        <v>56</v>
      </c>
      <c r="AS66" s="23" t="s">
        <v>56</v>
      </c>
      <c r="AT66" s="70" t="s">
        <v>56</v>
      </c>
      <c r="AU66" s="70" t="s">
        <v>56</v>
      </c>
      <c r="AV66" s="70">
        <v>1</v>
      </c>
      <c r="AW66" s="70" t="s">
        <v>933</v>
      </c>
      <c r="AX66" s="71">
        <v>45408</v>
      </c>
      <c r="AY66" s="23" t="s">
        <v>58</v>
      </c>
      <c r="AZ66" s="23" t="s">
        <v>58</v>
      </c>
      <c r="BA66" s="23" t="s">
        <v>56</v>
      </c>
      <c r="BB66" s="70" t="s">
        <v>105</v>
      </c>
      <c r="BC66" s="70" t="s">
        <v>915</v>
      </c>
      <c r="BD66" s="70" t="s">
        <v>916</v>
      </c>
      <c r="BE66" s="93" t="s">
        <v>921</v>
      </c>
      <c r="BF66" s="94"/>
    </row>
    <row r="67" spans="1:59" ht="180" x14ac:dyDescent="0.25">
      <c r="A67" s="18">
        <v>99</v>
      </c>
      <c r="B67" s="18" t="s">
        <v>589</v>
      </c>
      <c r="C67" s="18" t="s">
        <v>590</v>
      </c>
      <c r="D67" s="23" t="s">
        <v>190</v>
      </c>
      <c r="E67" s="23" t="s">
        <v>591</v>
      </c>
      <c r="F67" s="23" t="s">
        <v>50</v>
      </c>
      <c r="G67" s="23" t="s">
        <v>219</v>
      </c>
      <c r="H67" s="90">
        <v>45224</v>
      </c>
      <c r="I67" s="23" t="s">
        <v>121</v>
      </c>
      <c r="J67" s="23" t="s">
        <v>165</v>
      </c>
      <c r="K67" s="91" t="s">
        <v>74</v>
      </c>
      <c r="L67" s="18">
        <v>1</v>
      </c>
      <c r="M67" s="85" t="s">
        <v>592</v>
      </c>
      <c r="N67" s="18" t="s">
        <v>163</v>
      </c>
      <c r="O67" s="85" t="s">
        <v>593</v>
      </c>
      <c r="P67" s="117" t="s">
        <v>594</v>
      </c>
      <c r="Q67" s="23">
        <v>1</v>
      </c>
      <c r="R67" s="23" t="s">
        <v>72</v>
      </c>
      <c r="S67" s="85" t="s">
        <v>595</v>
      </c>
      <c r="T67" s="23" t="s">
        <v>596</v>
      </c>
      <c r="U67" s="23"/>
      <c r="V67" s="122">
        <v>1</v>
      </c>
      <c r="W67" s="90">
        <v>45292</v>
      </c>
      <c r="X67" s="90">
        <v>45656</v>
      </c>
      <c r="Y67" s="23" t="s">
        <v>597</v>
      </c>
      <c r="Z67" s="23" t="s">
        <v>56</v>
      </c>
      <c r="AA67" s="23" t="s">
        <v>56</v>
      </c>
      <c r="AB67" s="23" t="s">
        <v>56</v>
      </c>
      <c r="AC67" s="77">
        <f t="shared" ca="1" si="10"/>
        <v>244</v>
      </c>
      <c r="AD67" s="23" t="str">
        <f t="shared" ca="1" si="9"/>
        <v>A tiempo</v>
      </c>
      <c r="AE67" s="23" t="s">
        <v>87</v>
      </c>
      <c r="AF67" s="23" t="s">
        <v>87</v>
      </c>
      <c r="AG67" s="23" t="s">
        <v>87</v>
      </c>
      <c r="AH67" s="23" t="s">
        <v>87</v>
      </c>
      <c r="AI67" s="23" t="s">
        <v>87</v>
      </c>
      <c r="AJ67" s="23" t="s">
        <v>56</v>
      </c>
      <c r="AK67" s="23" t="s">
        <v>56</v>
      </c>
      <c r="AL67" s="23" t="s">
        <v>56</v>
      </c>
      <c r="AM67" s="23" t="s">
        <v>56</v>
      </c>
      <c r="AN67" s="23" t="s">
        <v>56</v>
      </c>
      <c r="AO67" s="23" t="s">
        <v>56</v>
      </c>
      <c r="AP67" s="23" t="s">
        <v>56</v>
      </c>
      <c r="AQ67" s="23" t="s">
        <v>56</v>
      </c>
      <c r="AR67" s="23" t="s">
        <v>56</v>
      </c>
      <c r="AS67" s="23" t="s">
        <v>56</v>
      </c>
      <c r="AT67" s="70" t="s">
        <v>56</v>
      </c>
      <c r="AU67" s="70" t="s">
        <v>56</v>
      </c>
      <c r="AV67" s="23">
        <v>0</v>
      </c>
      <c r="AW67" s="23" t="s">
        <v>56</v>
      </c>
      <c r="AX67" s="23" t="s">
        <v>56</v>
      </c>
      <c r="AY67" s="23" t="s">
        <v>295</v>
      </c>
      <c r="AZ67" s="23" t="s">
        <v>295</v>
      </c>
      <c r="BA67" s="23" t="s">
        <v>295</v>
      </c>
      <c r="BB67" s="70" t="s">
        <v>296</v>
      </c>
      <c r="BC67" s="70" t="s">
        <v>54</v>
      </c>
      <c r="BD67" s="70" t="s">
        <v>54</v>
      </c>
      <c r="BE67" s="93" t="s">
        <v>463</v>
      </c>
      <c r="BF67" s="94"/>
    </row>
    <row r="68" spans="1:59" ht="180" x14ac:dyDescent="0.25">
      <c r="A68" s="18">
        <v>99</v>
      </c>
      <c r="B68" s="18" t="s">
        <v>589</v>
      </c>
      <c r="C68" s="18" t="s">
        <v>590</v>
      </c>
      <c r="D68" s="23" t="s">
        <v>190</v>
      </c>
      <c r="E68" s="23" t="s">
        <v>591</v>
      </c>
      <c r="F68" s="23" t="s">
        <v>50</v>
      </c>
      <c r="G68" s="23" t="s">
        <v>219</v>
      </c>
      <c r="H68" s="90">
        <v>45224</v>
      </c>
      <c r="I68" s="23" t="s">
        <v>121</v>
      </c>
      <c r="J68" s="23" t="s">
        <v>165</v>
      </c>
      <c r="K68" s="91" t="s">
        <v>74</v>
      </c>
      <c r="L68" s="18">
        <v>1</v>
      </c>
      <c r="M68" s="85" t="s">
        <v>592</v>
      </c>
      <c r="N68" s="18" t="s">
        <v>163</v>
      </c>
      <c r="O68" s="85" t="s">
        <v>593</v>
      </c>
      <c r="P68" s="117" t="s">
        <v>594</v>
      </c>
      <c r="Q68" s="23">
        <v>2</v>
      </c>
      <c r="R68" s="23" t="s">
        <v>72</v>
      </c>
      <c r="S68" s="117" t="s">
        <v>598</v>
      </c>
      <c r="T68" s="23" t="s">
        <v>599</v>
      </c>
      <c r="U68" s="18"/>
      <c r="V68" s="122">
        <v>1</v>
      </c>
      <c r="W68" s="90">
        <v>45292</v>
      </c>
      <c r="X68" s="90">
        <v>45656</v>
      </c>
      <c r="Y68" s="23" t="s">
        <v>597</v>
      </c>
      <c r="Z68" s="23" t="s">
        <v>56</v>
      </c>
      <c r="AA68" s="23" t="s">
        <v>56</v>
      </c>
      <c r="AB68" s="23" t="s">
        <v>56</v>
      </c>
      <c r="AC68" s="77">
        <f t="shared" ca="1" si="10"/>
        <v>244</v>
      </c>
      <c r="AD68" s="23" t="str">
        <f t="shared" ca="1" si="9"/>
        <v>A tiempo</v>
      </c>
      <c r="AE68" s="23" t="s">
        <v>87</v>
      </c>
      <c r="AF68" s="23" t="s">
        <v>87</v>
      </c>
      <c r="AG68" s="23" t="s">
        <v>87</v>
      </c>
      <c r="AH68" s="23" t="s">
        <v>87</v>
      </c>
      <c r="AI68" s="23" t="s">
        <v>87</v>
      </c>
      <c r="AJ68" s="23" t="s">
        <v>56</v>
      </c>
      <c r="AK68" s="23" t="s">
        <v>56</v>
      </c>
      <c r="AL68" s="23" t="s">
        <v>56</v>
      </c>
      <c r="AM68" s="23" t="s">
        <v>56</v>
      </c>
      <c r="AN68" s="23" t="s">
        <v>56</v>
      </c>
      <c r="AO68" s="23" t="s">
        <v>56</v>
      </c>
      <c r="AP68" s="23" t="s">
        <v>56</v>
      </c>
      <c r="AQ68" s="23" t="s">
        <v>56</v>
      </c>
      <c r="AR68" s="23" t="s">
        <v>56</v>
      </c>
      <c r="AS68" s="23" t="s">
        <v>56</v>
      </c>
      <c r="AT68" s="70" t="s">
        <v>56</v>
      </c>
      <c r="AU68" s="70" t="s">
        <v>56</v>
      </c>
      <c r="AV68" s="23">
        <v>0</v>
      </c>
      <c r="AW68" s="23" t="s">
        <v>56</v>
      </c>
      <c r="AX68" s="23" t="s">
        <v>56</v>
      </c>
      <c r="AY68" s="23" t="s">
        <v>295</v>
      </c>
      <c r="AZ68" s="23" t="s">
        <v>295</v>
      </c>
      <c r="BA68" s="23" t="s">
        <v>295</v>
      </c>
      <c r="BB68" s="70" t="s">
        <v>296</v>
      </c>
      <c r="BC68" s="70" t="s">
        <v>54</v>
      </c>
      <c r="BD68" s="70" t="s">
        <v>54</v>
      </c>
      <c r="BE68" s="93" t="s">
        <v>463</v>
      </c>
      <c r="BF68" s="94"/>
    </row>
    <row r="69" spans="1:59" ht="180" x14ac:dyDescent="0.25">
      <c r="A69" s="18">
        <v>99</v>
      </c>
      <c r="B69" s="18" t="s">
        <v>589</v>
      </c>
      <c r="C69" s="18" t="s">
        <v>590</v>
      </c>
      <c r="D69" s="23" t="s">
        <v>190</v>
      </c>
      <c r="E69" s="23" t="s">
        <v>591</v>
      </c>
      <c r="F69" s="23" t="s">
        <v>50</v>
      </c>
      <c r="G69" s="23" t="s">
        <v>219</v>
      </c>
      <c r="H69" s="90">
        <v>45224</v>
      </c>
      <c r="I69" s="23" t="s">
        <v>121</v>
      </c>
      <c r="J69" s="23" t="s">
        <v>165</v>
      </c>
      <c r="K69" s="91" t="s">
        <v>74</v>
      </c>
      <c r="L69" s="18">
        <v>1</v>
      </c>
      <c r="M69" s="85" t="s">
        <v>592</v>
      </c>
      <c r="N69" s="18" t="s">
        <v>163</v>
      </c>
      <c r="O69" s="85" t="s">
        <v>593</v>
      </c>
      <c r="P69" s="85" t="s">
        <v>600</v>
      </c>
      <c r="Q69" s="18">
        <v>3</v>
      </c>
      <c r="R69" s="23" t="s">
        <v>72</v>
      </c>
      <c r="S69" s="85" t="s">
        <v>601</v>
      </c>
      <c r="T69" s="18" t="s">
        <v>602</v>
      </c>
      <c r="U69" s="158"/>
      <c r="V69" s="122">
        <v>1</v>
      </c>
      <c r="W69" s="90">
        <v>45275</v>
      </c>
      <c r="X69" s="90">
        <v>45626</v>
      </c>
      <c r="Y69" s="23" t="s">
        <v>597</v>
      </c>
      <c r="Z69" s="23" t="s">
        <v>56</v>
      </c>
      <c r="AA69" s="23" t="s">
        <v>56</v>
      </c>
      <c r="AB69" s="23" t="s">
        <v>56</v>
      </c>
      <c r="AC69" s="77">
        <f t="shared" ca="1" si="10"/>
        <v>214</v>
      </c>
      <c r="AD69" s="23" t="str">
        <f t="shared" ca="1" si="9"/>
        <v>A tiempo</v>
      </c>
      <c r="AE69" s="23" t="s">
        <v>87</v>
      </c>
      <c r="AF69" s="23" t="s">
        <v>87</v>
      </c>
      <c r="AG69" s="23" t="s">
        <v>87</v>
      </c>
      <c r="AH69" s="23" t="s">
        <v>87</v>
      </c>
      <c r="AI69" s="23" t="s">
        <v>87</v>
      </c>
      <c r="AJ69" s="23" t="s">
        <v>56</v>
      </c>
      <c r="AK69" s="23" t="s">
        <v>56</v>
      </c>
      <c r="AL69" s="23" t="s">
        <v>56</v>
      </c>
      <c r="AM69" s="23" t="s">
        <v>56</v>
      </c>
      <c r="AN69" s="23" t="s">
        <v>56</v>
      </c>
      <c r="AO69" s="23" t="s">
        <v>56</v>
      </c>
      <c r="AP69" s="23" t="s">
        <v>56</v>
      </c>
      <c r="AQ69" s="23" t="s">
        <v>56</v>
      </c>
      <c r="AR69" s="23" t="s">
        <v>56</v>
      </c>
      <c r="AS69" s="23" t="s">
        <v>56</v>
      </c>
      <c r="AT69" s="70" t="s">
        <v>56</v>
      </c>
      <c r="AU69" s="70" t="s">
        <v>56</v>
      </c>
      <c r="AV69" s="23">
        <v>0</v>
      </c>
      <c r="AW69" s="23" t="s">
        <v>56</v>
      </c>
      <c r="AX69" s="23" t="s">
        <v>56</v>
      </c>
      <c r="AY69" s="23" t="s">
        <v>295</v>
      </c>
      <c r="AZ69" s="23" t="s">
        <v>295</v>
      </c>
      <c r="BA69" s="23" t="s">
        <v>295</v>
      </c>
      <c r="BB69" s="74" t="s">
        <v>296</v>
      </c>
      <c r="BC69" s="70" t="s">
        <v>54</v>
      </c>
      <c r="BD69" s="70" t="s">
        <v>54</v>
      </c>
      <c r="BE69" s="93" t="s">
        <v>463</v>
      </c>
      <c r="BF69" s="94"/>
    </row>
    <row r="70" spans="1:59" s="36" customFormat="1" ht="165" x14ac:dyDescent="0.25">
      <c r="A70" s="23">
        <v>99</v>
      </c>
      <c r="B70" s="72">
        <v>45247</v>
      </c>
      <c r="C70" s="23" t="s">
        <v>603</v>
      </c>
      <c r="D70" s="23" t="s">
        <v>161</v>
      </c>
      <c r="E70" s="23" t="s">
        <v>604</v>
      </c>
      <c r="F70" s="23" t="s">
        <v>50</v>
      </c>
      <c r="G70" s="23" t="s">
        <v>160</v>
      </c>
      <c r="H70" s="72">
        <v>45224</v>
      </c>
      <c r="I70" s="23" t="s">
        <v>110</v>
      </c>
      <c r="J70" s="23" t="s">
        <v>605</v>
      </c>
      <c r="K70" s="23" t="s">
        <v>71</v>
      </c>
      <c r="L70" s="23">
        <v>1</v>
      </c>
      <c r="M70" s="117" t="s">
        <v>606</v>
      </c>
      <c r="N70" s="23" t="s">
        <v>163</v>
      </c>
      <c r="O70" s="121" t="s">
        <v>607</v>
      </c>
      <c r="P70" s="85" t="s">
        <v>608</v>
      </c>
      <c r="Q70" s="23">
        <v>1</v>
      </c>
      <c r="R70" s="23" t="s">
        <v>55</v>
      </c>
      <c r="S70" s="117" t="s">
        <v>609</v>
      </c>
      <c r="T70" s="23" t="s">
        <v>610</v>
      </c>
      <c r="U70" s="24" t="s">
        <v>611</v>
      </c>
      <c r="V70" s="92">
        <v>1</v>
      </c>
      <c r="W70" s="72">
        <v>45260</v>
      </c>
      <c r="X70" s="159">
        <v>45260</v>
      </c>
      <c r="Y70" s="150" t="s">
        <v>612</v>
      </c>
      <c r="Z70" s="23" t="s">
        <v>56</v>
      </c>
      <c r="AA70" s="23" t="s">
        <v>56</v>
      </c>
      <c r="AB70" s="23" t="s">
        <v>56</v>
      </c>
      <c r="AC70" s="77">
        <f t="shared" ca="1" si="10"/>
        <v>-152</v>
      </c>
      <c r="AD70" s="23" t="str">
        <f t="shared" ca="1" si="9"/>
        <v>Vencida</v>
      </c>
      <c r="AE70" s="23" t="s">
        <v>87</v>
      </c>
      <c r="AF70" s="23" t="s">
        <v>87</v>
      </c>
      <c r="AG70" s="23" t="s">
        <v>87</v>
      </c>
      <c r="AH70" s="23" t="s">
        <v>87</v>
      </c>
      <c r="AI70" s="23" t="s">
        <v>87</v>
      </c>
      <c r="AJ70" s="23" t="s">
        <v>56</v>
      </c>
      <c r="AK70" s="23" t="s">
        <v>56</v>
      </c>
      <c r="AL70" s="23" t="s">
        <v>56</v>
      </c>
      <c r="AM70" s="23" t="s">
        <v>56</v>
      </c>
      <c r="AN70" s="23" t="s">
        <v>56</v>
      </c>
      <c r="AO70" s="23" t="s">
        <v>56</v>
      </c>
      <c r="AP70" s="23" t="s">
        <v>56</v>
      </c>
      <c r="AQ70" s="23" t="s">
        <v>56</v>
      </c>
      <c r="AR70" s="23" t="s">
        <v>56</v>
      </c>
      <c r="AS70" s="23" t="s">
        <v>56</v>
      </c>
      <c r="AT70" s="70" t="s">
        <v>56</v>
      </c>
      <c r="AU70" s="70" t="s">
        <v>56</v>
      </c>
      <c r="AV70" s="70">
        <v>1</v>
      </c>
      <c r="AW70" s="70" t="s">
        <v>88</v>
      </c>
      <c r="AX70" s="78">
        <v>45345</v>
      </c>
      <c r="AY70" s="23" t="s">
        <v>58</v>
      </c>
      <c r="AZ70" s="23" t="s">
        <v>58</v>
      </c>
      <c r="BA70" s="23" t="s">
        <v>56</v>
      </c>
      <c r="BB70" s="74" t="s">
        <v>105</v>
      </c>
      <c r="BC70" s="70" t="s">
        <v>89</v>
      </c>
      <c r="BD70" s="70" t="s">
        <v>90</v>
      </c>
      <c r="BE70" s="93" t="s">
        <v>613</v>
      </c>
      <c r="BF70" s="94"/>
      <c r="BG70" s="1"/>
    </row>
    <row r="71" spans="1:59" s="36" customFormat="1" ht="165" x14ac:dyDescent="0.25">
      <c r="A71" s="23">
        <v>99</v>
      </c>
      <c r="B71" s="72">
        <v>45247</v>
      </c>
      <c r="C71" s="23" t="s">
        <v>603</v>
      </c>
      <c r="D71" s="23" t="s">
        <v>161</v>
      </c>
      <c r="E71" s="23" t="s">
        <v>604</v>
      </c>
      <c r="F71" s="23" t="s">
        <v>50</v>
      </c>
      <c r="G71" s="23" t="s">
        <v>160</v>
      </c>
      <c r="H71" s="72">
        <v>45224</v>
      </c>
      <c r="I71" s="23" t="s">
        <v>110</v>
      </c>
      <c r="J71" s="23" t="s">
        <v>605</v>
      </c>
      <c r="K71" s="23" t="s">
        <v>71</v>
      </c>
      <c r="L71" s="23">
        <v>1</v>
      </c>
      <c r="M71" s="117" t="s">
        <v>606</v>
      </c>
      <c r="N71" s="23" t="s">
        <v>163</v>
      </c>
      <c r="O71" s="121" t="s">
        <v>607</v>
      </c>
      <c r="P71" s="85" t="s">
        <v>608</v>
      </c>
      <c r="Q71" s="23">
        <v>2</v>
      </c>
      <c r="R71" s="23" t="s">
        <v>55</v>
      </c>
      <c r="S71" s="117" t="s">
        <v>614</v>
      </c>
      <c r="T71" s="23" t="s">
        <v>615</v>
      </c>
      <c r="U71" s="24" t="s">
        <v>616</v>
      </c>
      <c r="V71" s="77">
        <v>1</v>
      </c>
      <c r="W71" s="72">
        <v>45260</v>
      </c>
      <c r="X71" s="159">
        <v>45291</v>
      </c>
      <c r="Y71" s="150" t="s">
        <v>612</v>
      </c>
      <c r="Z71" s="23" t="s">
        <v>56</v>
      </c>
      <c r="AA71" s="23" t="s">
        <v>56</v>
      </c>
      <c r="AB71" s="23" t="s">
        <v>56</v>
      </c>
      <c r="AC71" s="77">
        <f t="shared" ca="1" si="10"/>
        <v>-121</v>
      </c>
      <c r="AD71" s="23" t="str">
        <f t="shared" ca="1" si="9"/>
        <v>Vencida</v>
      </c>
      <c r="AE71" s="23" t="s">
        <v>87</v>
      </c>
      <c r="AF71" s="23" t="s">
        <v>87</v>
      </c>
      <c r="AG71" s="23" t="s">
        <v>87</v>
      </c>
      <c r="AH71" s="23" t="s">
        <v>87</v>
      </c>
      <c r="AI71" s="23" t="s">
        <v>87</v>
      </c>
      <c r="AJ71" s="23" t="s">
        <v>56</v>
      </c>
      <c r="AK71" s="23" t="s">
        <v>56</v>
      </c>
      <c r="AL71" s="23" t="s">
        <v>56</v>
      </c>
      <c r="AM71" s="23" t="s">
        <v>56</v>
      </c>
      <c r="AN71" s="23" t="s">
        <v>56</v>
      </c>
      <c r="AO71" s="23" t="s">
        <v>56</v>
      </c>
      <c r="AP71" s="23" t="s">
        <v>56</v>
      </c>
      <c r="AQ71" s="23" t="s">
        <v>56</v>
      </c>
      <c r="AR71" s="23" t="s">
        <v>56</v>
      </c>
      <c r="AS71" s="23" t="s">
        <v>56</v>
      </c>
      <c r="AT71" s="70" t="s">
        <v>56</v>
      </c>
      <c r="AU71" s="70" t="s">
        <v>56</v>
      </c>
      <c r="AV71" s="70">
        <v>1</v>
      </c>
      <c r="AW71" s="70" t="s">
        <v>88</v>
      </c>
      <c r="AX71" s="78">
        <v>45345</v>
      </c>
      <c r="AY71" s="23" t="s">
        <v>58</v>
      </c>
      <c r="AZ71" s="23" t="s">
        <v>58</v>
      </c>
      <c r="BA71" s="23" t="s">
        <v>56</v>
      </c>
      <c r="BB71" s="74" t="s">
        <v>105</v>
      </c>
      <c r="BC71" s="70" t="s">
        <v>89</v>
      </c>
      <c r="BD71" s="70" t="s">
        <v>90</v>
      </c>
      <c r="BE71" s="93" t="s">
        <v>617</v>
      </c>
      <c r="BF71" s="94"/>
      <c r="BG71" s="1"/>
    </row>
    <row r="72" spans="1:59" ht="138.75" customHeight="1" x14ac:dyDescent="0.25">
      <c r="A72" s="23">
        <v>99</v>
      </c>
      <c r="B72" s="72">
        <v>45247</v>
      </c>
      <c r="C72" s="23" t="s">
        <v>603</v>
      </c>
      <c r="D72" s="23" t="s">
        <v>161</v>
      </c>
      <c r="E72" s="23" t="s">
        <v>604</v>
      </c>
      <c r="F72" s="23" t="s">
        <v>50</v>
      </c>
      <c r="G72" s="23" t="s">
        <v>160</v>
      </c>
      <c r="H72" s="72">
        <v>45224</v>
      </c>
      <c r="I72" s="23" t="s">
        <v>110</v>
      </c>
      <c r="J72" s="23" t="s">
        <v>605</v>
      </c>
      <c r="K72" s="23" t="s">
        <v>71</v>
      </c>
      <c r="L72" s="23">
        <v>1</v>
      </c>
      <c r="M72" s="117" t="s">
        <v>606</v>
      </c>
      <c r="N72" s="23" t="s">
        <v>163</v>
      </c>
      <c r="O72" s="121" t="s">
        <v>607</v>
      </c>
      <c r="P72" s="85" t="s">
        <v>608</v>
      </c>
      <c r="Q72" s="23">
        <v>3</v>
      </c>
      <c r="R72" s="23" t="s">
        <v>55</v>
      </c>
      <c r="S72" s="117" t="s">
        <v>618</v>
      </c>
      <c r="T72" s="23" t="s">
        <v>619</v>
      </c>
      <c r="U72" s="24" t="s">
        <v>620</v>
      </c>
      <c r="V72" s="92">
        <v>1</v>
      </c>
      <c r="W72" s="72">
        <v>45293</v>
      </c>
      <c r="X72" s="72">
        <v>45322</v>
      </c>
      <c r="Y72" s="150" t="s">
        <v>612</v>
      </c>
      <c r="Z72" s="23" t="s">
        <v>56</v>
      </c>
      <c r="AA72" s="23" t="s">
        <v>56</v>
      </c>
      <c r="AB72" s="23" t="s">
        <v>56</v>
      </c>
      <c r="AC72" s="77">
        <f t="shared" ca="1" si="10"/>
        <v>-90</v>
      </c>
      <c r="AD72" s="23" t="str">
        <f t="shared" ca="1" si="9"/>
        <v>Vencida</v>
      </c>
      <c r="AE72" s="23" t="s">
        <v>87</v>
      </c>
      <c r="AF72" s="23" t="s">
        <v>87</v>
      </c>
      <c r="AG72" s="23" t="s">
        <v>87</v>
      </c>
      <c r="AH72" s="23" t="s">
        <v>87</v>
      </c>
      <c r="AI72" s="23" t="s">
        <v>87</v>
      </c>
      <c r="AJ72" s="23" t="s">
        <v>56</v>
      </c>
      <c r="AK72" s="23" t="s">
        <v>56</v>
      </c>
      <c r="AL72" s="23" t="s">
        <v>56</v>
      </c>
      <c r="AM72" s="23" t="s">
        <v>56</v>
      </c>
      <c r="AN72" s="23" t="s">
        <v>56</v>
      </c>
      <c r="AO72" s="23" t="s">
        <v>56</v>
      </c>
      <c r="AP72" s="23" t="s">
        <v>56</v>
      </c>
      <c r="AQ72" s="23" t="s">
        <v>56</v>
      </c>
      <c r="AR72" s="23" t="s">
        <v>56</v>
      </c>
      <c r="AS72" s="23" t="s">
        <v>56</v>
      </c>
      <c r="AT72" s="70" t="s">
        <v>56</v>
      </c>
      <c r="AU72" s="70" t="s">
        <v>56</v>
      </c>
      <c r="AV72" s="70">
        <v>1</v>
      </c>
      <c r="AW72" s="70" t="s">
        <v>933</v>
      </c>
      <c r="AX72" s="78">
        <v>45408</v>
      </c>
      <c r="AY72" s="23" t="s">
        <v>58</v>
      </c>
      <c r="AZ72" s="23" t="s">
        <v>58</v>
      </c>
      <c r="BA72" s="23" t="s">
        <v>56</v>
      </c>
      <c r="BB72" s="74" t="s">
        <v>105</v>
      </c>
      <c r="BC72" s="70" t="s">
        <v>915</v>
      </c>
      <c r="BD72" s="70" t="s">
        <v>916</v>
      </c>
      <c r="BE72" s="93" t="s">
        <v>922</v>
      </c>
      <c r="BF72" s="94"/>
    </row>
    <row r="73" spans="1:59" ht="145.15" customHeight="1" x14ac:dyDescent="0.25">
      <c r="A73" s="160">
        <v>99</v>
      </c>
      <c r="B73" s="161">
        <v>45272</v>
      </c>
      <c r="C73" s="18" t="s">
        <v>621</v>
      </c>
      <c r="D73" s="121" t="s">
        <v>622</v>
      </c>
      <c r="E73" s="121" t="s">
        <v>623</v>
      </c>
      <c r="F73" s="162" t="s">
        <v>50</v>
      </c>
      <c r="G73" s="24" t="s">
        <v>51</v>
      </c>
      <c r="H73" s="155">
        <v>45224</v>
      </c>
      <c r="I73" s="24" t="s">
        <v>624</v>
      </c>
      <c r="J73" s="24" t="s">
        <v>165</v>
      </c>
      <c r="K73" s="24" t="s">
        <v>74</v>
      </c>
      <c r="L73" s="163">
        <v>1</v>
      </c>
      <c r="M73" s="121" t="s">
        <v>625</v>
      </c>
      <c r="N73" s="164" t="s">
        <v>163</v>
      </c>
      <c r="O73" s="121" t="s">
        <v>626</v>
      </c>
      <c r="P73" s="121" t="s">
        <v>627</v>
      </c>
      <c r="Q73" s="165">
        <v>1</v>
      </c>
      <c r="R73" s="23" t="s">
        <v>55</v>
      </c>
      <c r="S73" s="121" t="s">
        <v>628</v>
      </c>
      <c r="T73" s="166" t="s">
        <v>629</v>
      </c>
      <c r="U73" s="167" t="s">
        <v>630</v>
      </c>
      <c r="V73" s="162">
        <v>1</v>
      </c>
      <c r="W73" s="168">
        <v>45260</v>
      </c>
      <c r="X73" s="169">
        <v>45444</v>
      </c>
      <c r="Y73" s="162" t="s">
        <v>631</v>
      </c>
      <c r="Z73" s="23" t="s">
        <v>56</v>
      </c>
      <c r="AA73" s="23" t="s">
        <v>56</v>
      </c>
      <c r="AB73" s="23" t="s">
        <v>56</v>
      </c>
      <c r="AC73" s="77">
        <f t="shared" ca="1" si="10"/>
        <v>32</v>
      </c>
      <c r="AD73" s="23" t="str">
        <f t="shared" ca="1" si="9"/>
        <v>A tiempo</v>
      </c>
      <c r="AE73" s="23" t="s">
        <v>87</v>
      </c>
      <c r="AF73" s="23" t="s">
        <v>87</v>
      </c>
      <c r="AG73" s="23" t="s">
        <v>87</v>
      </c>
      <c r="AH73" s="23" t="s">
        <v>87</v>
      </c>
      <c r="AI73" s="23" t="s">
        <v>87</v>
      </c>
      <c r="AJ73" s="23" t="s">
        <v>56</v>
      </c>
      <c r="AK73" s="23" t="s">
        <v>56</v>
      </c>
      <c r="AL73" s="23" t="s">
        <v>56</v>
      </c>
      <c r="AM73" s="23" t="s">
        <v>56</v>
      </c>
      <c r="AN73" s="23" t="s">
        <v>56</v>
      </c>
      <c r="AO73" s="23" t="s">
        <v>56</v>
      </c>
      <c r="AP73" s="23" t="s">
        <v>56</v>
      </c>
      <c r="AQ73" s="23" t="s">
        <v>56</v>
      </c>
      <c r="AR73" s="23" t="s">
        <v>56</v>
      </c>
      <c r="AS73" s="23" t="s">
        <v>56</v>
      </c>
      <c r="AT73" s="70" t="s">
        <v>56</v>
      </c>
      <c r="AU73" s="70" t="s">
        <v>56</v>
      </c>
      <c r="AV73" s="23">
        <v>0</v>
      </c>
      <c r="AW73" s="23" t="s">
        <v>56</v>
      </c>
      <c r="AX73" s="23" t="s">
        <v>56</v>
      </c>
      <c r="AY73" s="23" t="s">
        <v>295</v>
      </c>
      <c r="AZ73" s="23" t="s">
        <v>295</v>
      </c>
      <c r="BA73" s="23" t="s">
        <v>295</v>
      </c>
      <c r="BB73" s="74" t="s">
        <v>296</v>
      </c>
      <c r="BC73" s="70" t="s">
        <v>54</v>
      </c>
      <c r="BD73" s="70" t="s">
        <v>54</v>
      </c>
      <c r="BE73" s="93" t="s">
        <v>463</v>
      </c>
      <c r="BF73" s="94"/>
    </row>
    <row r="74" spans="1:59" ht="150" x14ac:dyDescent="0.25">
      <c r="A74" s="162">
        <v>99</v>
      </c>
      <c r="B74" s="161">
        <v>45272</v>
      </c>
      <c r="C74" s="18" t="s">
        <v>621</v>
      </c>
      <c r="D74" s="121" t="s">
        <v>622</v>
      </c>
      <c r="E74" s="170" t="s">
        <v>623</v>
      </c>
      <c r="F74" s="162" t="s">
        <v>50</v>
      </c>
      <c r="G74" s="24" t="s">
        <v>51</v>
      </c>
      <c r="H74" s="155">
        <v>45224</v>
      </c>
      <c r="I74" s="24" t="s">
        <v>624</v>
      </c>
      <c r="J74" s="24" t="s">
        <v>165</v>
      </c>
      <c r="K74" s="24" t="s">
        <v>74</v>
      </c>
      <c r="L74" s="163">
        <v>1</v>
      </c>
      <c r="M74" s="121" t="s">
        <v>625</v>
      </c>
      <c r="N74" s="164" t="s">
        <v>163</v>
      </c>
      <c r="O74" s="121" t="s">
        <v>626</v>
      </c>
      <c r="P74" s="121" t="s">
        <v>632</v>
      </c>
      <c r="Q74" s="163">
        <v>2</v>
      </c>
      <c r="R74" s="23" t="s">
        <v>55</v>
      </c>
      <c r="S74" s="121" t="s">
        <v>633</v>
      </c>
      <c r="T74" s="121" t="s">
        <v>634</v>
      </c>
      <c r="U74" s="121" t="s">
        <v>635</v>
      </c>
      <c r="V74" s="171">
        <v>1</v>
      </c>
      <c r="W74" s="172">
        <v>45260</v>
      </c>
      <c r="X74" s="172">
        <v>45444</v>
      </c>
      <c r="Y74" s="162" t="s">
        <v>636</v>
      </c>
      <c r="Z74" s="23" t="s">
        <v>56</v>
      </c>
      <c r="AA74" s="23" t="s">
        <v>56</v>
      </c>
      <c r="AB74" s="23" t="s">
        <v>56</v>
      </c>
      <c r="AC74" s="77">
        <f t="shared" ca="1" si="10"/>
        <v>32</v>
      </c>
      <c r="AD74" s="23" t="str">
        <f t="shared" ca="1" si="9"/>
        <v>A tiempo</v>
      </c>
      <c r="AE74" s="23" t="s">
        <v>87</v>
      </c>
      <c r="AF74" s="23" t="s">
        <v>87</v>
      </c>
      <c r="AG74" s="23" t="s">
        <v>87</v>
      </c>
      <c r="AH74" s="23" t="s">
        <v>87</v>
      </c>
      <c r="AI74" s="23" t="s">
        <v>87</v>
      </c>
      <c r="AJ74" s="23" t="s">
        <v>56</v>
      </c>
      <c r="AK74" s="23" t="s">
        <v>56</v>
      </c>
      <c r="AL74" s="23" t="s">
        <v>56</v>
      </c>
      <c r="AM74" s="23" t="s">
        <v>56</v>
      </c>
      <c r="AN74" s="23" t="s">
        <v>56</v>
      </c>
      <c r="AO74" s="23" t="s">
        <v>56</v>
      </c>
      <c r="AP74" s="23" t="s">
        <v>56</v>
      </c>
      <c r="AQ74" s="23" t="s">
        <v>56</v>
      </c>
      <c r="AR74" s="23" t="s">
        <v>56</v>
      </c>
      <c r="AS74" s="23" t="s">
        <v>56</v>
      </c>
      <c r="AT74" s="70" t="s">
        <v>56</v>
      </c>
      <c r="AU74" s="70" t="s">
        <v>56</v>
      </c>
      <c r="AV74" s="23">
        <v>0</v>
      </c>
      <c r="AW74" s="23" t="s">
        <v>56</v>
      </c>
      <c r="AX74" s="23" t="s">
        <v>56</v>
      </c>
      <c r="AY74" s="23" t="s">
        <v>295</v>
      </c>
      <c r="AZ74" s="23" t="s">
        <v>295</v>
      </c>
      <c r="BA74" s="23" t="s">
        <v>295</v>
      </c>
      <c r="BB74" s="74" t="s">
        <v>296</v>
      </c>
      <c r="BC74" s="70" t="s">
        <v>54</v>
      </c>
      <c r="BD74" s="70" t="s">
        <v>54</v>
      </c>
      <c r="BE74" s="93" t="s">
        <v>463</v>
      </c>
      <c r="BF74" s="94"/>
    </row>
    <row r="75" spans="1:59" ht="120" x14ac:dyDescent="0.25">
      <c r="A75" s="173">
        <v>99</v>
      </c>
      <c r="B75" s="161">
        <v>45272</v>
      </c>
      <c r="C75" s="18" t="s">
        <v>621</v>
      </c>
      <c r="D75" s="121" t="s">
        <v>622</v>
      </c>
      <c r="E75" s="121" t="s">
        <v>623</v>
      </c>
      <c r="F75" s="162" t="s">
        <v>50</v>
      </c>
      <c r="G75" s="24" t="s">
        <v>51</v>
      </c>
      <c r="H75" s="155">
        <v>45224</v>
      </c>
      <c r="I75" s="24" t="s">
        <v>624</v>
      </c>
      <c r="J75" s="24" t="s">
        <v>165</v>
      </c>
      <c r="K75" s="24" t="s">
        <v>74</v>
      </c>
      <c r="L75" s="163">
        <v>2</v>
      </c>
      <c r="M75" s="121" t="s">
        <v>637</v>
      </c>
      <c r="N75" s="164" t="s">
        <v>163</v>
      </c>
      <c r="O75" s="121" t="s">
        <v>638</v>
      </c>
      <c r="P75" s="121" t="s">
        <v>639</v>
      </c>
      <c r="Q75" s="163">
        <v>3</v>
      </c>
      <c r="R75" s="23" t="s">
        <v>55</v>
      </c>
      <c r="S75" s="121" t="s">
        <v>640</v>
      </c>
      <c r="T75" s="121" t="s">
        <v>641</v>
      </c>
      <c r="U75" s="121" t="s">
        <v>642</v>
      </c>
      <c r="V75" s="171">
        <v>1</v>
      </c>
      <c r="W75" s="172">
        <v>45323</v>
      </c>
      <c r="X75" s="172">
        <v>45444</v>
      </c>
      <c r="Y75" s="162" t="s">
        <v>643</v>
      </c>
      <c r="Z75" s="23" t="s">
        <v>56</v>
      </c>
      <c r="AA75" s="23" t="s">
        <v>56</v>
      </c>
      <c r="AB75" s="23" t="s">
        <v>56</v>
      </c>
      <c r="AC75" s="77">
        <f t="shared" ca="1" si="10"/>
        <v>32</v>
      </c>
      <c r="AD75" s="23" t="str">
        <f t="shared" ca="1" si="9"/>
        <v>A tiempo</v>
      </c>
      <c r="AE75" s="23" t="s">
        <v>87</v>
      </c>
      <c r="AF75" s="23" t="s">
        <v>87</v>
      </c>
      <c r="AG75" s="23" t="s">
        <v>87</v>
      </c>
      <c r="AH75" s="23" t="s">
        <v>87</v>
      </c>
      <c r="AI75" s="23" t="s">
        <v>87</v>
      </c>
      <c r="AJ75" s="23" t="s">
        <v>56</v>
      </c>
      <c r="AK75" s="23" t="s">
        <v>56</v>
      </c>
      <c r="AL75" s="23" t="s">
        <v>56</v>
      </c>
      <c r="AM75" s="23" t="s">
        <v>56</v>
      </c>
      <c r="AN75" s="23" t="s">
        <v>56</v>
      </c>
      <c r="AO75" s="23" t="s">
        <v>56</v>
      </c>
      <c r="AP75" s="23" t="s">
        <v>56</v>
      </c>
      <c r="AQ75" s="23" t="s">
        <v>56</v>
      </c>
      <c r="AR75" s="23" t="s">
        <v>56</v>
      </c>
      <c r="AS75" s="23" t="s">
        <v>56</v>
      </c>
      <c r="AT75" s="70" t="s">
        <v>56</v>
      </c>
      <c r="AU75" s="70" t="s">
        <v>56</v>
      </c>
      <c r="AV75" s="23">
        <v>0</v>
      </c>
      <c r="AW75" s="23" t="s">
        <v>56</v>
      </c>
      <c r="AX75" s="23" t="s">
        <v>56</v>
      </c>
      <c r="AY75" s="23" t="s">
        <v>295</v>
      </c>
      <c r="AZ75" s="23" t="s">
        <v>295</v>
      </c>
      <c r="BA75" s="23" t="s">
        <v>295</v>
      </c>
      <c r="BB75" s="74" t="s">
        <v>296</v>
      </c>
      <c r="BC75" s="70" t="s">
        <v>54</v>
      </c>
      <c r="BD75" s="70" t="s">
        <v>54</v>
      </c>
      <c r="BE75" s="93" t="s">
        <v>463</v>
      </c>
      <c r="BF75" s="94"/>
    </row>
    <row r="76" spans="1:59" ht="109.15" customHeight="1" x14ac:dyDescent="0.25">
      <c r="A76" s="173">
        <v>99</v>
      </c>
      <c r="B76" s="161">
        <v>45272</v>
      </c>
      <c r="C76" s="18" t="s">
        <v>621</v>
      </c>
      <c r="D76" s="121" t="s">
        <v>622</v>
      </c>
      <c r="E76" s="121" t="s">
        <v>623</v>
      </c>
      <c r="F76" s="162" t="s">
        <v>50</v>
      </c>
      <c r="G76" s="24" t="s">
        <v>51</v>
      </c>
      <c r="H76" s="155">
        <v>45224</v>
      </c>
      <c r="I76" s="24" t="s">
        <v>624</v>
      </c>
      <c r="J76" s="24" t="s">
        <v>165</v>
      </c>
      <c r="K76" s="24" t="s">
        <v>74</v>
      </c>
      <c r="L76" s="163">
        <v>3</v>
      </c>
      <c r="M76" s="121" t="s">
        <v>644</v>
      </c>
      <c r="N76" s="164" t="s">
        <v>163</v>
      </c>
      <c r="O76" s="121" t="s">
        <v>645</v>
      </c>
      <c r="P76" s="121" t="s">
        <v>646</v>
      </c>
      <c r="Q76" s="163">
        <v>4</v>
      </c>
      <c r="R76" s="23" t="s">
        <v>55</v>
      </c>
      <c r="S76" s="121" t="s">
        <v>647</v>
      </c>
      <c r="T76" s="121" t="s">
        <v>648</v>
      </c>
      <c r="U76" s="121" t="s">
        <v>642</v>
      </c>
      <c r="V76" s="171">
        <v>1</v>
      </c>
      <c r="W76" s="172">
        <v>45292</v>
      </c>
      <c r="X76" s="172">
        <v>45444</v>
      </c>
      <c r="Y76" s="162" t="s">
        <v>649</v>
      </c>
      <c r="Z76" s="23" t="s">
        <v>56</v>
      </c>
      <c r="AA76" s="23" t="s">
        <v>56</v>
      </c>
      <c r="AB76" s="23" t="s">
        <v>56</v>
      </c>
      <c r="AC76" s="77">
        <f t="shared" ca="1" si="10"/>
        <v>32</v>
      </c>
      <c r="AD76" s="23" t="str">
        <f t="shared" ca="1" si="9"/>
        <v>A tiempo</v>
      </c>
      <c r="AE76" s="23" t="s">
        <v>87</v>
      </c>
      <c r="AF76" s="23" t="s">
        <v>87</v>
      </c>
      <c r="AG76" s="23" t="s">
        <v>87</v>
      </c>
      <c r="AH76" s="23" t="s">
        <v>87</v>
      </c>
      <c r="AI76" s="23" t="s">
        <v>87</v>
      </c>
      <c r="AJ76" s="23" t="s">
        <v>56</v>
      </c>
      <c r="AK76" s="23" t="s">
        <v>56</v>
      </c>
      <c r="AL76" s="23" t="s">
        <v>56</v>
      </c>
      <c r="AM76" s="23" t="s">
        <v>56</v>
      </c>
      <c r="AN76" s="23" t="s">
        <v>56</v>
      </c>
      <c r="AO76" s="23" t="s">
        <v>56</v>
      </c>
      <c r="AP76" s="23" t="s">
        <v>56</v>
      </c>
      <c r="AQ76" s="23" t="s">
        <v>56</v>
      </c>
      <c r="AR76" s="23" t="s">
        <v>56</v>
      </c>
      <c r="AS76" s="23" t="s">
        <v>56</v>
      </c>
      <c r="AT76" s="70" t="s">
        <v>56</v>
      </c>
      <c r="AU76" s="70" t="s">
        <v>56</v>
      </c>
      <c r="AV76" s="23">
        <v>0</v>
      </c>
      <c r="AW76" s="23" t="s">
        <v>56</v>
      </c>
      <c r="AX76" s="23" t="s">
        <v>56</v>
      </c>
      <c r="AY76" s="23" t="s">
        <v>295</v>
      </c>
      <c r="AZ76" s="23" t="s">
        <v>295</v>
      </c>
      <c r="BA76" s="23" t="s">
        <v>295</v>
      </c>
      <c r="BB76" s="74" t="s">
        <v>296</v>
      </c>
      <c r="BC76" s="70" t="s">
        <v>54</v>
      </c>
      <c r="BD76" s="70" t="s">
        <v>54</v>
      </c>
      <c r="BE76" s="93" t="s">
        <v>463</v>
      </c>
      <c r="BF76" s="94"/>
    </row>
    <row r="77" spans="1:59" ht="128.65" customHeight="1" x14ac:dyDescent="0.25">
      <c r="A77" s="173">
        <v>99</v>
      </c>
      <c r="B77" s="161">
        <v>45272</v>
      </c>
      <c r="C77" s="18" t="s">
        <v>621</v>
      </c>
      <c r="D77" s="121" t="s">
        <v>622</v>
      </c>
      <c r="E77" s="121" t="s">
        <v>623</v>
      </c>
      <c r="F77" s="162" t="s">
        <v>50</v>
      </c>
      <c r="G77" s="24" t="s">
        <v>51</v>
      </c>
      <c r="H77" s="155">
        <v>45224</v>
      </c>
      <c r="I77" s="24" t="s">
        <v>624</v>
      </c>
      <c r="J77" s="24" t="s">
        <v>165</v>
      </c>
      <c r="K77" s="24" t="s">
        <v>74</v>
      </c>
      <c r="L77" s="163">
        <v>3</v>
      </c>
      <c r="M77" s="121" t="s">
        <v>650</v>
      </c>
      <c r="N77" s="164" t="s">
        <v>163</v>
      </c>
      <c r="O77" s="121" t="s">
        <v>645</v>
      </c>
      <c r="P77" s="121" t="s">
        <v>651</v>
      </c>
      <c r="Q77" s="163">
        <v>5</v>
      </c>
      <c r="R77" s="23" t="s">
        <v>55</v>
      </c>
      <c r="S77" s="121" t="s">
        <v>652</v>
      </c>
      <c r="T77" s="121" t="s">
        <v>653</v>
      </c>
      <c r="U77" s="167" t="s">
        <v>654</v>
      </c>
      <c r="V77" s="174">
        <v>1</v>
      </c>
      <c r="W77" s="172">
        <v>45292</v>
      </c>
      <c r="X77" s="172">
        <v>45444</v>
      </c>
      <c r="Y77" s="162" t="s">
        <v>636</v>
      </c>
      <c r="Z77" s="23" t="s">
        <v>56</v>
      </c>
      <c r="AA77" s="23" t="s">
        <v>56</v>
      </c>
      <c r="AB77" s="23" t="s">
        <v>56</v>
      </c>
      <c r="AC77" s="77">
        <f t="shared" ca="1" si="10"/>
        <v>32</v>
      </c>
      <c r="AD77" s="23" t="str">
        <f t="shared" ca="1" si="9"/>
        <v>A tiempo</v>
      </c>
      <c r="AE77" s="23" t="s">
        <v>87</v>
      </c>
      <c r="AF77" s="23" t="s">
        <v>87</v>
      </c>
      <c r="AG77" s="23" t="s">
        <v>87</v>
      </c>
      <c r="AH77" s="23" t="s">
        <v>87</v>
      </c>
      <c r="AI77" s="23" t="s">
        <v>87</v>
      </c>
      <c r="AJ77" s="23" t="s">
        <v>56</v>
      </c>
      <c r="AK77" s="23" t="s">
        <v>56</v>
      </c>
      <c r="AL77" s="23" t="s">
        <v>56</v>
      </c>
      <c r="AM77" s="23" t="s">
        <v>56</v>
      </c>
      <c r="AN77" s="23" t="s">
        <v>56</v>
      </c>
      <c r="AO77" s="23" t="s">
        <v>56</v>
      </c>
      <c r="AP77" s="23" t="s">
        <v>56</v>
      </c>
      <c r="AQ77" s="23" t="s">
        <v>56</v>
      </c>
      <c r="AR77" s="23" t="s">
        <v>56</v>
      </c>
      <c r="AS77" s="23" t="s">
        <v>56</v>
      </c>
      <c r="AT77" s="70" t="s">
        <v>56</v>
      </c>
      <c r="AU77" s="70" t="s">
        <v>56</v>
      </c>
      <c r="AV77" s="23">
        <v>0</v>
      </c>
      <c r="AW77" s="23" t="s">
        <v>56</v>
      </c>
      <c r="AX77" s="23" t="s">
        <v>56</v>
      </c>
      <c r="AY77" s="23" t="s">
        <v>295</v>
      </c>
      <c r="AZ77" s="23" t="s">
        <v>295</v>
      </c>
      <c r="BA77" s="23" t="s">
        <v>295</v>
      </c>
      <c r="BB77" s="74" t="s">
        <v>296</v>
      </c>
      <c r="BC77" s="70" t="s">
        <v>54</v>
      </c>
      <c r="BD77" s="70" t="s">
        <v>54</v>
      </c>
      <c r="BE77" s="93" t="s">
        <v>463</v>
      </c>
      <c r="BF77" s="94"/>
    </row>
    <row r="78" spans="1:59" ht="202.15" customHeight="1" x14ac:dyDescent="0.25">
      <c r="A78" s="18">
        <v>99</v>
      </c>
      <c r="B78" s="18" t="s">
        <v>589</v>
      </c>
      <c r="C78" s="175" t="s">
        <v>590</v>
      </c>
      <c r="D78" s="176" t="s">
        <v>190</v>
      </c>
      <c r="E78" s="177" t="s">
        <v>591</v>
      </c>
      <c r="F78" s="177" t="s">
        <v>50</v>
      </c>
      <c r="G78" s="177" t="s">
        <v>219</v>
      </c>
      <c r="H78" s="178">
        <v>45224</v>
      </c>
      <c r="I78" s="177" t="s">
        <v>121</v>
      </c>
      <c r="J78" s="24" t="s">
        <v>165</v>
      </c>
      <c r="K78" s="177" t="s">
        <v>74</v>
      </c>
      <c r="L78" s="18">
        <v>1</v>
      </c>
      <c r="M78" s="177" t="s">
        <v>592</v>
      </c>
      <c r="N78" s="18" t="s">
        <v>163</v>
      </c>
      <c r="O78" s="176" t="s">
        <v>593</v>
      </c>
      <c r="P78" s="179" t="s">
        <v>594</v>
      </c>
      <c r="Q78" s="23">
        <v>1</v>
      </c>
      <c r="R78" s="23" t="s">
        <v>55</v>
      </c>
      <c r="S78" s="85" t="s">
        <v>595</v>
      </c>
      <c r="T78" s="23" t="s">
        <v>596</v>
      </c>
      <c r="U78" s="23" t="s">
        <v>655</v>
      </c>
      <c r="V78" s="122">
        <v>1</v>
      </c>
      <c r="W78" s="90">
        <v>45292</v>
      </c>
      <c r="X78" s="90">
        <v>45656</v>
      </c>
      <c r="Y78" s="23" t="s">
        <v>597</v>
      </c>
      <c r="Z78" s="23" t="s">
        <v>56</v>
      </c>
      <c r="AA78" s="23" t="s">
        <v>56</v>
      </c>
      <c r="AB78" s="23" t="s">
        <v>56</v>
      </c>
      <c r="AC78" s="77">
        <f t="shared" ca="1" si="10"/>
        <v>244</v>
      </c>
      <c r="AD78" s="23" t="str">
        <f t="shared" ca="1" si="9"/>
        <v>A tiempo</v>
      </c>
      <c r="AE78" s="23" t="s">
        <v>87</v>
      </c>
      <c r="AF78" s="23" t="s">
        <v>87</v>
      </c>
      <c r="AG78" s="23" t="s">
        <v>87</v>
      </c>
      <c r="AH78" s="23" t="s">
        <v>87</v>
      </c>
      <c r="AI78" s="23" t="s">
        <v>87</v>
      </c>
      <c r="AJ78" s="23" t="s">
        <v>56</v>
      </c>
      <c r="AK78" s="23" t="s">
        <v>56</v>
      </c>
      <c r="AL78" s="23" t="s">
        <v>56</v>
      </c>
      <c r="AM78" s="23" t="s">
        <v>56</v>
      </c>
      <c r="AN78" s="23" t="s">
        <v>56</v>
      </c>
      <c r="AO78" s="23" t="s">
        <v>56</v>
      </c>
      <c r="AP78" s="23" t="s">
        <v>56</v>
      </c>
      <c r="AQ78" s="23" t="s">
        <v>56</v>
      </c>
      <c r="AR78" s="23" t="s">
        <v>56</v>
      </c>
      <c r="AS78" s="23" t="s">
        <v>56</v>
      </c>
      <c r="AT78" s="70" t="s">
        <v>56</v>
      </c>
      <c r="AU78" s="70" t="s">
        <v>56</v>
      </c>
      <c r="AV78" s="23">
        <v>0</v>
      </c>
      <c r="AW78" s="23" t="s">
        <v>56</v>
      </c>
      <c r="AX78" s="23" t="s">
        <v>56</v>
      </c>
      <c r="AY78" s="23" t="s">
        <v>295</v>
      </c>
      <c r="AZ78" s="23" t="s">
        <v>295</v>
      </c>
      <c r="BA78" s="23" t="s">
        <v>295</v>
      </c>
      <c r="BB78" s="74" t="s">
        <v>296</v>
      </c>
      <c r="BC78" s="70" t="s">
        <v>54</v>
      </c>
      <c r="BD78" s="70" t="s">
        <v>54</v>
      </c>
      <c r="BE78" s="93" t="s">
        <v>463</v>
      </c>
      <c r="BF78" s="94"/>
    </row>
    <row r="79" spans="1:59" ht="196.5" customHeight="1" x14ac:dyDescent="0.25">
      <c r="A79" s="18">
        <v>99</v>
      </c>
      <c r="B79" s="18" t="s">
        <v>589</v>
      </c>
      <c r="C79" s="175" t="s">
        <v>590</v>
      </c>
      <c r="D79" s="176" t="s">
        <v>190</v>
      </c>
      <c r="E79" s="177" t="s">
        <v>591</v>
      </c>
      <c r="F79" s="177" t="s">
        <v>50</v>
      </c>
      <c r="G79" s="177" t="s">
        <v>219</v>
      </c>
      <c r="H79" s="178">
        <v>45224</v>
      </c>
      <c r="I79" s="177" t="s">
        <v>121</v>
      </c>
      <c r="J79" s="24" t="s">
        <v>165</v>
      </c>
      <c r="K79" s="177" t="s">
        <v>74</v>
      </c>
      <c r="L79" s="180">
        <v>1</v>
      </c>
      <c r="M79" s="177" t="s">
        <v>592</v>
      </c>
      <c r="N79" s="18" t="s">
        <v>163</v>
      </c>
      <c r="O79" s="176" t="s">
        <v>593</v>
      </c>
      <c r="P79" s="179" t="s">
        <v>594</v>
      </c>
      <c r="Q79" s="23">
        <v>2</v>
      </c>
      <c r="R79" s="23" t="s">
        <v>55</v>
      </c>
      <c r="S79" s="117" t="s">
        <v>598</v>
      </c>
      <c r="T79" s="23" t="s">
        <v>599</v>
      </c>
      <c r="U79" s="23" t="s">
        <v>656</v>
      </c>
      <c r="V79" s="122">
        <v>1</v>
      </c>
      <c r="W79" s="90">
        <v>45292</v>
      </c>
      <c r="X79" s="90">
        <v>45656</v>
      </c>
      <c r="Y79" s="23" t="s">
        <v>597</v>
      </c>
      <c r="Z79" s="23" t="s">
        <v>56</v>
      </c>
      <c r="AA79" s="23" t="s">
        <v>56</v>
      </c>
      <c r="AB79" s="23" t="s">
        <v>56</v>
      </c>
      <c r="AC79" s="77">
        <f t="shared" ca="1" si="10"/>
        <v>244</v>
      </c>
      <c r="AD79" s="23" t="str">
        <f t="shared" ca="1" si="9"/>
        <v>A tiempo</v>
      </c>
      <c r="AE79" s="23" t="s">
        <v>87</v>
      </c>
      <c r="AF79" s="23" t="s">
        <v>87</v>
      </c>
      <c r="AG79" s="23" t="s">
        <v>87</v>
      </c>
      <c r="AH79" s="23" t="s">
        <v>87</v>
      </c>
      <c r="AI79" s="23" t="s">
        <v>87</v>
      </c>
      <c r="AJ79" s="23" t="s">
        <v>56</v>
      </c>
      <c r="AK79" s="23" t="s">
        <v>56</v>
      </c>
      <c r="AL79" s="23" t="s">
        <v>56</v>
      </c>
      <c r="AM79" s="23" t="s">
        <v>56</v>
      </c>
      <c r="AN79" s="23" t="s">
        <v>56</v>
      </c>
      <c r="AO79" s="23" t="s">
        <v>56</v>
      </c>
      <c r="AP79" s="23" t="s">
        <v>56</v>
      </c>
      <c r="AQ79" s="23" t="s">
        <v>56</v>
      </c>
      <c r="AR79" s="23" t="s">
        <v>56</v>
      </c>
      <c r="AS79" s="23" t="s">
        <v>56</v>
      </c>
      <c r="AT79" s="70" t="s">
        <v>56</v>
      </c>
      <c r="AU79" s="70" t="s">
        <v>56</v>
      </c>
      <c r="AV79" s="23">
        <v>0</v>
      </c>
      <c r="AW79" s="23" t="s">
        <v>56</v>
      </c>
      <c r="AX79" s="23" t="s">
        <v>56</v>
      </c>
      <c r="AY79" s="23" t="s">
        <v>295</v>
      </c>
      <c r="AZ79" s="23" t="s">
        <v>295</v>
      </c>
      <c r="BA79" s="23" t="s">
        <v>295</v>
      </c>
      <c r="BB79" s="74" t="s">
        <v>296</v>
      </c>
      <c r="BC79" s="70" t="s">
        <v>54</v>
      </c>
      <c r="BD79" s="70" t="s">
        <v>54</v>
      </c>
      <c r="BE79" s="93" t="s">
        <v>463</v>
      </c>
      <c r="BF79" s="94"/>
    </row>
    <row r="80" spans="1:59" ht="184.15" customHeight="1" x14ac:dyDescent="0.25">
      <c r="A80" s="18">
        <v>99</v>
      </c>
      <c r="B80" s="18" t="s">
        <v>589</v>
      </c>
      <c r="C80" s="175" t="s">
        <v>590</v>
      </c>
      <c r="D80" s="176" t="s">
        <v>190</v>
      </c>
      <c r="E80" s="177" t="s">
        <v>591</v>
      </c>
      <c r="F80" s="177" t="s">
        <v>50</v>
      </c>
      <c r="G80" s="177" t="s">
        <v>219</v>
      </c>
      <c r="H80" s="178">
        <v>45224</v>
      </c>
      <c r="I80" s="177" t="s">
        <v>121</v>
      </c>
      <c r="J80" s="24" t="s">
        <v>165</v>
      </c>
      <c r="K80" s="177" t="s">
        <v>74</v>
      </c>
      <c r="L80" s="18">
        <v>1</v>
      </c>
      <c r="M80" s="177" t="s">
        <v>592</v>
      </c>
      <c r="N80" s="18" t="s">
        <v>163</v>
      </c>
      <c r="O80" s="176" t="s">
        <v>593</v>
      </c>
      <c r="P80" s="85" t="s">
        <v>600</v>
      </c>
      <c r="Q80" s="18">
        <v>3</v>
      </c>
      <c r="R80" s="23" t="s">
        <v>55</v>
      </c>
      <c r="S80" s="85" t="s">
        <v>601</v>
      </c>
      <c r="T80" s="18" t="s">
        <v>602</v>
      </c>
      <c r="U80" s="118" t="s">
        <v>657</v>
      </c>
      <c r="V80" s="122">
        <v>1</v>
      </c>
      <c r="W80" s="90">
        <v>45275</v>
      </c>
      <c r="X80" s="90">
        <v>45626</v>
      </c>
      <c r="Y80" s="23" t="s">
        <v>597</v>
      </c>
      <c r="Z80" s="23" t="s">
        <v>56</v>
      </c>
      <c r="AA80" s="23" t="s">
        <v>56</v>
      </c>
      <c r="AB80" s="23" t="s">
        <v>56</v>
      </c>
      <c r="AC80" s="77">
        <f t="shared" ca="1" si="10"/>
        <v>214</v>
      </c>
      <c r="AD80" s="23" t="str">
        <f t="shared" ca="1" si="9"/>
        <v>A tiempo</v>
      </c>
      <c r="AE80" s="23" t="s">
        <v>87</v>
      </c>
      <c r="AF80" s="23" t="s">
        <v>87</v>
      </c>
      <c r="AG80" s="23" t="s">
        <v>87</v>
      </c>
      <c r="AH80" s="23" t="s">
        <v>87</v>
      </c>
      <c r="AI80" s="23" t="s">
        <v>87</v>
      </c>
      <c r="AJ80" s="23" t="s">
        <v>56</v>
      </c>
      <c r="AK80" s="23" t="s">
        <v>56</v>
      </c>
      <c r="AL80" s="23" t="s">
        <v>56</v>
      </c>
      <c r="AM80" s="23" t="s">
        <v>56</v>
      </c>
      <c r="AN80" s="23" t="s">
        <v>56</v>
      </c>
      <c r="AO80" s="23" t="s">
        <v>56</v>
      </c>
      <c r="AP80" s="23" t="s">
        <v>56</v>
      </c>
      <c r="AQ80" s="23" t="s">
        <v>56</v>
      </c>
      <c r="AR80" s="23" t="s">
        <v>56</v>
      </c>
      <c r="AS80" s="23" t="s">
        <v>56</v>
      </c>
      <c r="AT80" s="70" t="s">
        <v>56</v>
      </c>
      <c r="AU80" s="70" t="s">
        <v>56</v>
      </c>
      <c r="AV80" s="23">
        <v>0</v>
      </c>
      <c r="AW80" s="23" t="s">
        <v>56</v>
      </c>
      <c r="AX80" s="23" t="s">
        <v>56</v>
      </c>
      <c r="AY80" s="23" t="s">
        <v>295</v>
      </c>
      <c r="AZ80" s="23" t="s">
        <v>295</v>
      </c>
      <c r="BA80" s="23" t="s">
        <v>295</v>
      </c>
      <c r="BB80" s="74" t="s">
        <v>296</v>
      </c>
      <c r="BC80" s="70" t="s">
        <v>54</v>
      </c>
      <c r="BD80" s="70" t="s">
        <v>54</v>
      </c>
      <c r="BE80" s="93" t="s">
        <v>463</v>
      </c>
      <c r="BF80" s="94"/>
    </row>
    <row r="81" spans="1:58" ht="135" x14ac:dyDescent="0.25">
      <c r="A81" s="23">
        <v>100</v>
      </c>
      <c r="B81" s="72">
        <v>45272</v>
      </c>
      <c r="C81" s="23" t="s">
        <v>658</v>
      </c>
      <c r="D81" s="23" t="s">
        <v>161</v>
      </c>
      <c r="E81" s="23" t="s">
        <v>659</v>
      </c>
      <c r="F81" s="23" t="s">
        <v>50</v>
      </c>
      <c r="G81" s="23" t="s">
        <v>160</v>
      </c>
      <c r="H81" s="72">
        <v>45212</v>
      </c>
      <c r="I81" s="23" t="s">
        <v>110</v>
      </c>
      <c r="J81" s="23" t="s">
        <v>605</v>
      </c>
      <c r="K81" s="23" t="s">
        <v>71</v>
      </c>
      <c r="L81" s="23">
        <v>1</v>
      </c>
      <c r="M81" s="117" t="s">
        <v>660</v>
      </c>
      <c r="N81" s="23" t="s">
        <v>163</v>
      </c>
      <c r="O81" s="121" t="s">
        <v>661</v>
      </c>
      <c r="P81" s="85" t="s">
        <v>662</v>
      </c>
      <c r="Q81" s="23">
        <v>1</v>
      </c>
      <c r="R81" s="23" t="s">
        <v>55</v>
      </c>
      <c r="S81" s="117" t="s">
        <v>663</v>
      </c>
      <c r="T81" s="23" t="s">
        <v>664</v>
      </c>
      <c r="U81" s="24" t="s">
        <v>665</v>
      </c>
      <c r="V81" s="23">
        <v>1</v>
      </c>
      <c r="W81" s="72">
        <v>45272</v>
      </c>
      <c r="X81" s="159">
        <v>45382</v>
      </c>
      <c r="Y81" s="150" t="s">
        <v>666</v>
      </c>
      <c r="Z81" s="23" t="s">
        <v>56</v>
      </c>
      <c r="AA81" s="23" t="s">
        <v>56</v>
      </c>
      <c r="AB81" s="23" t="s">
        <v>56</v>
      </c>
      <c r="AC81" s="77">
        <f t="shared" ca="1" si="10"/>
        <v>-30</v>
      </c>
      <c r="AD81" s="23" t="str">
        <f t="shared" ca="1" si="9"/>
        <v>Vencida</v>
      </c>
      <c r="AE81" s="23" t="s">
        <v>87</v>
      </c>
      <c r="AF81" s="23" t="s">
        <v>87</v>
      </c>
      <c r="AG81" s="23" t="s">
        <v>87</v>
      </c>
      <c r="AH81" s="23" t="s">
        <v>87</v>
      </c>
      <c r="AI81" s="23" t="s">
        <v>87</v>
      </c>
      <c r="AJ81" s="23" t="s">
        <v>56</v>
      </c>
      <c r="AK81" s="23" t="s">
        <v>56</v>
      </c>
      <c r="AL81" s="23" t="s">
        <v>56</v>
      </c>
      <c r="AM81" s="23" t="s">
        <v>56</v>
      </c>
      <c r="AN81" s="23" t="s">
        <v>56</v>
      </c>
      <c r="AO81" s="23" t="s">
        <v>56</v>
      </c>
      <c r="AP81" s="23" t="s">
        <v>56</v>
      </c>
      <c r="AQ81" s="23" t="s">
        <v>56</v>
      </c>
      <c r="AR81" s="23" t="s">
        <v>56</v>
      </c>
      <c r="AS81" s="23" t="s">
        <v>56</v>
      </c>
      <c r="AT81" s="70" t="s">
        <v>56</v>
      </c>
      <c r="AU81" s="70" t="s">
        <v>56</v>
      </c>
      <c r="AV81" s="23">
        <v>0</v>
      </c>
      <c r="AW81" s="23" t="s">
        <v>56</v>
      </c>
      <c r="AX81" s="23" t="s">
        <v>56</v>
      </c>
      <c r="AY81" s="23" t="s">
        <v>295</v>
      </c>
      <c r="AZ81" s="23" t="s">
        <v>295</v>
      </c>
      <c r="BA81" s="23" t="s">
        <v>295</v>
      </c>
      <c r="BB81" s="74" t="s">
        <v>296</v>
      </c>
      <c r="BC81" s="70" t="s">
        <v>54</v>
      </c>
      <c r="BD81" s="70" t="s">
        <v>54</v>
      </c>
      <c r="BE81" s="93" t="s">
        <v>463</v>
      </c>
      <c r="BF81" s="94"/>
    </row>
    <row r="82" spans="1:58" ht="135" x14ac:dyDescent="0.25">
      <c r="A82" s="23">
        <v>100</v>
      </c>
      <c r="B82" s="72">
        <v>45272</v>
      </c>
      <c r="C82" s="23" t="s">
        <v>658</v>
      </c>
      <c r="D82" s="23" t="s">
        <v>161</v>
      </c>
      <c r="E82" s="23" t="s">
        <v>659</v>
      </c>
      <c r="F82" s="23" t="s">
        <v>50</v>
      </c>
      <c r="G82" s="23" t="s">
        <v>160</v>
      </c>
      <c r="H82" s="72">
        <v>45212</v>
      </c>
      <c r="I82" s="23" t="s">
        <v>110</v>
      </c>
      <c r="J82" s="23" t="s">
        <v>605</v>
      </c>
      <c r="K82" s="23" t="s">
        <v>71</v>
      </c>
      <c r="L82" s="23">
        <v>1</v>
      </c>
      <c r="M82" s="117" t="s">
        <v>660</v>
      </c>
      <c r="N82" s="23" t="s">
        <v>163</v>
      </c>
      <c r="O82" s="121" t="s">
        <v>661</v>
      </c>
      <c r="P82" s="85" t="s">
        <v>662</v>
      </c>
      <c r="Q82" s="23">
        <v>2</v>
      </c>
      <c r="R82" s="23" t="s">
        <v>55</v>
      </c>
      <c r="S82" s="117" t="s">
        <v>667</v>
      </c>
      <c r="T82" s="23" t="s">
        <v>619</v>
      </c>
      <c r="U82" s="24" t="s">
        <v>668</v>
      </c>
      <c r="V82" s="92">
        <v>1</v>
      </c>
      <c r="W82" s="159">
        <v>45383</v>
      </c>
      <c r="X82" s="159">
        <v>45412</v>
      </c>
      <c r="Y82" s="150" t="s">
        <v>666</v>
      </c>
      <c r="Z82" s="23" t="s">
        <v>56</v>
      </c>
      <c r="AA82" s="23" t="s">
        <v>56</v>
      </c>
      <c r="AB82" s="23" t="s">
        <v>56</v>
      </c>
      <c r="AC82" s="77">
        <f t="shared" ca="1" si="10"/>
        <v>0</v>
      </c>
      <c r="AD82" s="23" t="str">
        <f t="shared" ca="1" si="9"/>
        <v>Próxima a vencer</v>
      </c>
      <c r="AE82" s="23" t="s">
        <v>87</v>
      </c>
      <c r="AF82" s="23" t="s">
        <v>87</v>
      </c>
      <c r="AG82" s="23" t="s">
        <v>87</v>
      </c>
      <c r="AH82" s="23" t="s">
        <v>87</v>
      </c>
      <c r="AI82" s="23" t="s">
        <v>87</v>
      </c>
      <c r="AJ82" s="23" t="s">
        <v>56</v>
      </c>
      <c r="AK82" s="23" t="s">
        <v>56</v>
      </c>
      <c r="AL82" s="23" t="s">
        <v>56</v>
      </c>
      <c r="AM82" s="23" t="s">
        <v>56</v>
      </c>
      <c r="AN82" s="23" t="s">
        <v>56</v>
      </c>
      <c r="AO82" s="23" t="s">
        <v>56</v>
      </c>
      <c r="AP82" s="23" t="s">
        <v>56</v>
      </c>
      <c r="AQ82" s="23" t="s">
        <v>56</v>
      </c>
      <c r="AR82" s="23" t="s">
        <v>56</v>
      </c>
      <c r="AS82" s="23" t="s">
        <v>56</v>
      </c>
      <c r="AT82" s="70" t="s">
        <v>56</v>
      </c>
      <c r="AU82" s="70" t="s">
        <v>56</v>
      </c>
      <c r="AV82" s="23">
        <v>0</v>
      </c>
      <c r="AW82" s="23" t="s">
        <v>56</v>
      </c>
      <c r="AX82" s="23" t="s">
        <v>56</v>
      </c>
      <c r="AY82" s="23" t="s">
        <v>295</v>
      </c>
      <c r="AZ82" s="23" t="s">
        <v>295</v>
      </c>
      <c r="BA82" s="23" t="s">
        <v>295</v>
      </c>
      <c r="BB82" s="74" t="s">
        <v>296</v>
      </c>
      <c r="BC82" s="70" t="s">
        <v>54</v>
      </c>
      <c r="BD82" s="70" t="s">
        <v>54</v>
      </c>
      <c r="BE82" s="93" t="s">
        <v>463</v>
      </c>
      <c r="BF82" s="94"/>
    </row>
    <row r="83" spans="1:58" ht="195" x14ac:dyDescent="0.25">
      <c r="A83" s="23">
        <v>100</v>
      </c>
      <c r="B83" s="72">
        <v>45272</v>
      </c>
      <c r="C83" s="23" t="s">
        <v>658</v>
      </c>
      <c r="D83" s="23" t="s">
        <v>161</v>
      </c>
      <c r="E83" s="23" t="s">
        <v>659</v>
      </c>
      <c r="F83" s="23" t="s">
        <v>50</v>
      </c>
      <c r="G83" s="23" t="s">
        <v>160</v>
      </c>
      <c r="H83" s="72">
        <v>45212</v>
      </c>
      <c r="I83" s="23" t="s">
        <v>110</v>
      </c>
      <c r="J83" s="23" t="s">
        <v>605</v>
      </c>
      <c r="K83" s="23" t="s">
        <v>71</v>
      </c>
      <c r="L83" s="23">
        <v>2</v>
      </c>
      <c r="M83" s="117" t="s">
        <v>669</v>
      </c>
      <c r="N83" s="23" t="s">
        <v>163</v>
      </c>
      <c r="O83" s="121" t="s">
        <v>670</v>
      </c>
      <c r="P83" s="85" t="s">
        <v>671</v>
      </c>
      <c r="Q83" s="23">
        <v>1</v>
      </c>
      <c r="R83" s="23" t="s">
        <v>55</v>
      </c>
      <c r="S83" s="117" t="s">
        <v>672</v>
      </c>
      <c r="T83" s="23" t="s">
        <v>673</v>
      </c>
      <c r="U83" s="23" t="s">
        <v>674</v>
      </c>
      <c r="V83" s="23">
        <v>1</v>
      </c>
      <c r="W83" s="72">
        <v>45272</v>
      </c>
      <c r="X83" s="159">
        <v>45351</v>
      </c>
      <c r="Y83" s="150" t="s">
        <v>675</v>
      </c>
      <c r="Z83" s="23" t="s">
        <v>56</v>
      </c>
      <c r="AA83" s="23" t="s">
        <v>56</v>
      </c>
      <c r="AB83" s="23" t="s">
        <v>56</v>
      </c>
      <c r="AC83" s="77">
        <f t="shared" ca="1" si="10"/>
        <v>-61</v>
      </c>
      <c r="AD83" s="23" t="str">
        <f t="shared" ca="1" si="9"/>
        <v>Vencida</v>
      </c>
      <c r="AE83" s="23" t="s">
        <v>87</v>
      </c>
      <c r="AF83" s="23" t="s">
        <v>87</v>
      </c>
      <c r="AG83" s="23" t="s">
        <v>87</v>
      </c>
      <c r="AH83" s="23" t="s">
        <v>87</v>
      </c>
      <c r="AI83" s="23" t="s">
        <v>87</v>
      </c>
      <c r="AJ83" s="23" t="s">
        <v>56</v>
      </c>
      <c r="AK83" s="23" t="s">
        <v>56</v>
      </c>
      <c r="AL83" s="23" t="s">
        <v>56</v>
      </c>
      <c r="AM83" s="23" t="s">
        <v>56</v>
      </c>
      <c r="AN83" s="23" t="s">
        <v>56</v>
      </c>
      <c r="AO83" s="23" t="s">
        <v>56</v>
      </c>
      <c r="AP83" s="23" t="s">
        <v>56</v>
      </c>
      <c r="AQ83" s="23" t="s">
        <v>56</v>
      </c>
      <c r="AR83" s="23" t="s">
        <v>56</v>
      </c>
      <c r="AS83" s="23" t="s">
        <v>56</v>
      </c>
      <c r="AT83" s="70" t="s">
        <v>56</v>
      </c>
      <c r="AU83" s="70" t="s">
        <v>56</v>
      </c>
      <c r="AV83" s="70">
        <v>1</v>
      </c>
      <c r="AW83" s="70" t="s">
        <v>933</v>
      </c>
      <c r="AX83" s="78">
        <v>45408</v>
      </c>
      <c r="AY83" s="23" t="s">
        <v>58</v>
      </c>
      <c r="AZ83" s="23" t="s">
        <v>58</v>
      </c>
      <c r="BA83" s="23" t="s">
        <v>56</v>
      </c>
      <c r="BB83" s="74" t="s">
        <v>105</v>
      </c>
      <c r="BC83" s="70" t="s">
        <v>915</v>
      </c>
      <c r="BD83" s="70" t="s">
        <v>916</v>
      </c>
      <c r="BE83" s="93" t="s">
        <v>923</v>
      </c>
      <c r="BF83" s="94"/>
    </row>
    <row r="84" spans="1:58" ht="195" x14ac:dyDescent="0.25">
      <c r="A84" s="23">
        <v>100</v>
      </c>
      <c r="B84" s="72">
        <v>45272</v>
      </c>
      <c r="C84" s="23" t="s">
        <v>658</v>
      </c>
      <c r="D84" s="23" t="s">
        <v>161</v>
      </c>
      <c r="E84" s="23" t="s">
        <v>659</v>
      </c>
      <c r="F84" s="23" t="s">
        <v>50</v>
      </c>
      <c r="G84" s="23" t="s">
        <v>160</v>
      </c>
      <c r="H84" s="72">
        <v>45212</v>
      </c>
      <c r="I84" s="23" t="s">
        <v>110</v>
      </c>
      <c r="J84" s="23" t="s">
        <v>605</v>
      </c>
      <c r="K84" s="23" t="s">
        <v>71</v>
      </c>
      <c r="L84" s="23">
        <v>2</v>
      </c>
      <c r="M84" s="117" t="s">
        <v>669</v>
      </c>
      <c r="N84" s="23" t="s">
        <v>163</v>
      </c>
      <c r="O84" s="121" t="s">
        <v>670</v>
      </c>
      <c r="P84" s="85" t="s">
        <v>671</v>
      </c>
      <c r="Q84" s="23">
        <v>2</v>
      </c>
      <c r="R84" s="23" t="s">
        <v>55</v>
      </c>
      <c r="S84" s="117" t="s">
        <v>676</v>
      </c>
      <c r="T84" s="23" t="s">
        <v>677</v>
      </c>
      <c r="U84" s="23" t="s">
        <v>678</v>
      </c>
      <c r="V84" s="23">
        <v>1</v>
      </c>
      <c r="W84" s="72">
        <v>45272</v>
      </c>
      <c r="X84" s="159">
        <v>45412</v>
      </c>
      <c r="Y84" s="150" t="s">
        <v>675</v>
      </c>
      <c r="Z84" s="23" t="s">
        <v>56</v>
      </c>
      <c r="AA84" s="23" t="s">
        <v>56</v>
      </c>
      <c r="AB84" s="23" t="s">
        <v>56</v>
      </c>
      <c r="AC84" s="77">
        <f t="shared" ca="1" si="10"/>
        <v>0</v>
      </c>
      <c r="AD84" s="23" t="str">
        <f t="shared" ca="1" si="9"/>
        <v>Próxima a vencer</v>
      </c>
      <c r="AE84" s="23" t="s">
        <v>87</v>
      </c>
      <c r="AF84" s="23" t="s">
        <v>87</v>
      </c>
      <c r="AG84" s="23" t="s">
        <v>87</v>
      </c>
      <c r="AH84" s="23" t="s">
        <v>87</v>
      </c>
      <c r="AI84" s="23" t="s">
        <v>87</v>
      </c>
      <c r="AJ84" s="23" t="s">
        <v>56</v>
      </c>
      <c r="AK84" s="23" t="s">
        <v>56</v>
      </c>
      <c r="AL84" s="23" t="s">
        <v>56</v>
      </c>
      <c r="AM84" s="23" t="s">
        <v>56</v>
      </c>
      <c r="AN84" s="23" t="s">
        <v>56</v>
      </c>
      <c r="AO84" s="23" t="s">
        <v>56</v>
      </c>
      <c r="AP84" s="23" t="s">
        <v>56</v>
      </c>
      <c r="AQ84" s="23" t="s">
        <v>56</v>
      </c>
      <c r="AR84" s="23" t="s">
        <v>56</v>
      </c>
      <c r="AS84" s="23" t="s">
        <v>56</v>
      </c>
      <c r="AT84" s="70" t="s">
        <v>56</v>
      </c>
      <c r="AU84" s="70" t="s">
        <v>56</v>
      </c>
      <c r="AV84" s="23">
        <v>0</v>
      </c>
      <c r="AW84" s="23" t="s">
        <v>56</v>
      </c>
      <c r="AX84" s="23" t="s">
        <v>56</v>
      </c>
      <c r="AY84" s="23" t="s">
        <v>295</v>
      </c>
      <c r="AZ84" s="23" t="s">
        <v>295</v>
      </c>
      <c r="BA84" s="23" t="s">
        <v>295</v>
      </c>
      <c r="BB84" s="74" t="s">
        <v>296</v>
      </c>
      <c r="BC84" s="70" t="s">
        <v>54</v>
      </c>
      <c r="BD84" s="70" t="s">
        <v>54</v>
      </c>
      <c r="BE84" s="93" t="s">
        <v>463</v>
      </c>
      <c r="BF84" s="94"/>
    </row>
    <row r="85" spans="1:58" ht="195" x14ac:dyDescent="0.25">
      <c r="A85" s="23">
        <v>100</v>
      </c>
      <c r="B85" s="72">
        <v>45272</v>
      </c>
      <c r="C85" s="23" t="s">
        <v>658</v>
      </c>
      <c r="D85" s="24" t="s">
        <v>161</v>
      </c>
      <c r="E85" s="24" t="s">
        <v>659</v>
      </c>
      <c r="F85" s="24" t="s">
        <v>50</v>
      </c>
      <c r="G85" s="24" t="s">
        <v>160</v>
      </c>
      <c r="H85" s="159">
        <v>45212</v>
      </c>
      <c r="I85" s="24" t="s">
        <v>110</v>
      </c>
      <c r="J85" s="24" t="s">
        <v>605</v>
      </c>
      <c r="K85" s="24" t="s">
        <v>71</v>
      </c>
      <c r="L85" s="24">
        <v>2</v>
      </c>
      <c r="M85" s="117" t="s">
        <v>669</v>
      </c>
      <c r="N85" s="24" t="s">
        <v>163</v>
      </c>
      <c r="O85" s="121" t="s">
        <v>670</v>
      </c>
      <c r="P85" s="85" t="s">
        <v>671</v>
      </c>
      <c r="Q85" s="24">
        <v>3</v>
      </c>
      <c r="R85" s="24" t="s">
        <v>55</v>
      </c>
      <c r="S85" s="117" t="s">
        <v>679</v>
      </c>
      <c r="T85" s="23" t="s">
        <v>619</v>
      </c>
      <c r="U85" s="24" t="s">
        <v>668</v>
      </c>
      <c r="V85" s="92">
        <v>1</v>
      </c>
      <c r="W85" s="159">
        <v>45413</v>
      </c>
      <c r="X85" s="159">
        <v>45443</v>
      </c>
      <c r="Y85" s="150" t="s">
        <v>675</v>
      </c>
      <c r="Z85" s="23" t="s">
        <v>56</v>
      </c>
      <c r="AA85" s="23" t="s">
        <v>56</v>
      </c>
      <c r="AB85" s="23" t="s">
        <v>56</v>
      </c>
      <c r="AC85" s="77">
        <f t="shared" ca="1" si="10"/>
        <v>31</v>
      </c>
      <c r="AD85" s="23" t="str">
        <f t="shared" ca="1" si="9"/>
        <v>A tiempo</v>
      </c>
      <c r="AE85" s="23" t="s">
        <v>87</v>
      </c>
      <c r="AF85" s="23" t="s">
        <v>87</v>
      </c>
      <c r="AG85" s="23" t="s">
        <v>87</v>
      </c>
      <c r="AH85" s="23" t="s">
        <v>87</v>
      </c>
      <c r="AI85" s="23" t="s">
        <v>87</v>
      </c>
      <c r="AJ85" s="23" t="s">
        <v>56</v>
      </c>
      <c r="AK85" s="23" t="s">
        <v>56</v>
      </c>
      <c r="AL85" s="23" t="s">
        <v>56</v>
      </c>
      <c r="AM85" s="23" t="s">
        <v>56</v>
      </c>
      <c r="AN85" s="23" t="s">
        <v>56</v>
      </c>
      <c r="AO85" s="23" t="s">
        <v>56</v>
      </c>
      <c r="AP85" s="23" t="s">
        <v>56</v>
      </c>
      <c r="AQ85" s="23" t="s">
        <v>56</v>
      </c>
      <c r="AR85" s="23" t="s">
        <v>56</v>
      </c>
      <c r="AS85" s="23" t="s">
        <v>56</v>
      </c>
      <c r="AT85" s="70" t="s">
        <v>56</v>
      </c>
      <c r="AU85" s="70" t="s">
        <v>56</v>
      </c>
      <c r="AV85" s="23">
        <v>0</v>
      </c>
      <c r="AW85" s="23" t="s">
        <v>56</v>
      </c>
      <c r="AX85" s="23" t="s">
        <v>56</v>
      </c>
      <c r="AY85" s="23" t="s">
        <v>295</v>
      </c>
      <c r="AZ85" s="23" t="s">
        <v>295</v>
      </c>
      <c r="BA85" s="23" t="s">
        <v>295</v>
      </c>
      <c r="BB85" s="74" t="s">
        <v>296</v>
      </c>
      <c r="BC85" s="70" t="s">
        <v>54</v>
      </c>
      <c r="BD85" s="70" t="s">
        <v>54</v>
      </c>
      <c r="BE85" s="93" t="s">
        <v>463</v>
      </c>
      <c r="BF85" s="94"/>
    </row>
    <row r="86" spans="1:58" ht="120" x14ac:dyDescent="0.25">
      <c r="A86" s="23">
        <v>100</v>
      </c>
      <c r="B86" s="72">
        <v>45272</v>
      </c>
      <c r="C86" s="23" t="s">
        <v>658</v>
      </c>
      <c r="D86" s="23" t="s">
        <v>161</v>
      </c>
      <c r="E86" s="23" t="s">
        <v>659</v>
      </c>
      <c r="F86" s="23" t="s">
        <v>50</v>
      </c>
      <c r="G86" s="23" t="s">
        <v>160</v>
      </c>
      <c r="H86" s="72">
        <v>45212</v>
      </c>
      <c r="I86" s="23" t="s">
        <v>110</v>
      </c>
      <c r="J86" s="23" t="s">
        <v>605</v>
      </c>
      <c r="K86" s="23" t="s">
        <v>71</v>
      </c>
      <c r="L86" s="23">
        <v>3</v>
      </c>
      <c r="M86" s="117" t="s">
        <v>680</v>
      </c>
      <c r="N86" s="23" t="s">
        <v>163</v>
      </c>
      <c r="O86" s="121" t="s">
        <v>681</v>
      </c>
      <c r="P86" s="85" t="s">
        <v>682</v>
      </c>
      <c r="Q86" s="23">
        <v>1</v>
      </c>
      <c r="R86" s="23" t="s">
        <v>55</v>
      </c>
      <c r="S86" s="117" t="s">
        <v>683</v>
      </c>
      <c r="T86" s="23" t="s">
        <v>684</v>
      </c>
      <c r="U86" s="23" t="s">
        <v>685</v>
      </c>
      <c r="V86" s="23">
        <v>1</v>
      </c>
      <c r="W86" s="72">
        <v>45272</v>
      </c>
      <c r="X86" s="159">
        <v>45412</v>
      </c>
      <c r="Y86" s="150" t="s">
        <v>686</v>
      </c>
      <c r="Z86" s="23" t="s">
        <v>56</v>
      </c>
      <c r="AA86" s="23" t="s">
        <v>56</v>
      </c>
      <c r="AB86" s="23" t="s">
        <v>56</v>
      </c>
      <c r="AC86" s="77">
        <f t="shared" ca="1" si="10"/>
        <v>0</v>
      </c>
      <c r="AD86" s="23" t="str">
        <f t="shared" ca="1" si="9"/>
        <v>Próxima a vencer</v>
      </c>
      <c r="AE86" s="23" t="s">
        <v>87</v>
      </c>
      <c r="AF86" s="23" t="s">
        <v>87</v>
      </c>
      <c r="AG86" s="23" t="s">
        <v>87</v>
      </c>
      <c r="AH86" s="23" t="s">
        <v>87</v>
      </c>
      <c r="AI86" s="23" t="s">
        <v>87</v>
      </c>
      <c r="AJ86" s="23" t="s">
        <v>56</v>
      </c>
      <c r="AK86" s="23" t="s">
        <v>56</v>
      </c>
      <c r="AL86" s="23" t="s">
        <v>56</v>
      </c>
      <c r="AM86" s="23" t="s">
        <v>56</v>
      </c>
      <c r="AN86" s="23" t="s">
        <v>56</v>
      </c>
      <c r="AO86" s="23" t="s">
        <v>56</v>
      </c>
      <c r="AP86" s="23" t="s">
        <v>56</v>
      </c>
      <c r="AQ86" s="23" t="s">
        <v>56</v>
      </c>
      <c r="AR86" s="23" t="s">
        <v>56</v>
      </c>
      <c r="AS86" s="23" t="s">
        <v>56</v>
      </c>
      <c r="AT86" s="70" t="s">
        <v>56</v>
      </c>
      <c r="AU86" s="70" t="s">
        <v>56</v>
      </c>
      <c r="AV86" s="23">
        <v>0</v>
      </c>
      <c r="AW86" s="23" t="s">
        <v>56</v>
      </c>
      <c r="AX86" s="23" t="s">
        <v>56</v>
      </c>
      <c r="AY86" s="23" t="s">
        <v>295</v>
      </c>
      <c r="AZ86" s="23" t="s">
        <v>295</v>
      </c>
      <c r="BA86" s="23" t="s">
        <v>295</v>
      </c>
      <c r="BB86" s="74" t="s">
        <v>296</v>
      </c>
      <c r="BC86" s="70" t="s">
        <v>54</v>
      </c>
      <c r="BD86" s="70" t="s">
        <v>54</v>
      </c>
      <c r="BE86" s="93" t="s">
        <v>463</v>
      </c>
      <c r="BF86" s="94"/>
    </row>
    <row r="87" spans="1:58" ht="120" x14ac:dyDescent="0.25">
      <c r="A87" s="23">
        <v>100</v>
      </c>
      <c r="B87" s="72">
        <v>45272</v>
      </c>
      <c r="C87" s="23" t="s">
        <v>658</v>
      </c>
      <c r="D87" s="23" t="s">
        <v>161</v>
      </c>
      <c r="E87" s="23" t="s">
        <v>659</v>
      </c>
      <c r="F87" s="23" t="s">
        <v>50</v>
      </c>
      <c r="G87" s="23" t="s">
        <v>160</v>
      </c>
      <c r="H87" s="72">
        <v>45212</v>
      </c>
      <c r="I87" s="23" t="s">
        <v>110</v>
      </c>
      <c r="J87" s="23" t="s">
        <v>605</v>
      </c>
      <c r="K87" s="23" t="s">
        <v>71</v>
      </c>
      <c r="L87" s="23">
        <v>3</v>
      </c>
      <c r="M87" s="117" t="s">
        <v>680</v>
      </c>
      <c r="N87" s="23" t="s">
        <v>163</v>
      </c>
      <c r="O87" s="121" t="s">
        <v>681</v>
      </c>
      <c r="P87" s="85" t="s">
        <v>682</v>
      </c>
      <c r="Q87" s="23">
        <v>2</v>
      </c>
      <c r="R87" s="23" t="s">
        <v>55</v>
      </c>
      <c r="S87" s="117" t="s">
        <v>687</v>
      </c>
      <c r="T87" s="24" t="s">
        <v>688</v>
      </c>
      <c r="U87" s="24" t="s">
        <v>689</v>
      </c>
      <c r="V87" s="23">
        <v>1</v>
      </c>
      <c r="W87" s="72">
        <v>45272</v>
      </c>
      <c r="X87" s="159">
        <v>45412</v>
      </c>
      <c r="Y87" s="150" t="s">
        <v>686</v>
      </c>
      <c r="Z87" s="23" t="s">
        <v>56</v>
      </c>
      <c r="AA87" s="23" t="s">
        <v>56</v>
      </c>
      <c r="AB87" s="23" t="s">
        <v>56</v>
      </c>
      <c r="AC87" s="77">
        <f t="shared" ca="1" si="10"/>
        <v>0</v>
      </c>
      <c r="AD87" s="23" t="str">
        <f t="shared" ca="1" si="9"/>
        <v>Próxima a vencer</v>
      </c>
      <c r="AE87" s="23" t="s">
        <v>87</v>
      </c>
      <c r="AF87" s="23" t="s">
        <v>87</v>
      </c>
      <c r="AG87" s="23" t="s">
        <v>87</v>
      </c>
      <c r="AH87" s="23" t="s">
        <v>87</v>
      </c>
      <c r="AI87" s="23" t="s">
        <v>87</v>
      </c>
      <c r="AJ87" s="23" t="s">
        <v>56</v>
      </c>
      <c r="AK87" s="23" t="s">
        <v>56</v>
      </c>
      <c r="AL87" s="23" t="s">
        <v>56</v>
      </c>
      <c r="AM87" s="23" t="s">
        <v>56</v>
      </c>
      <c r="AN87" s="23" t="s">
        <v>56</v>
      </c>
      <c r="AO87" s="23" t="s">
        <v>56</v>
      </c>
      <c r="AP87" s="23" t="s">
        <v>56</v>
      </c>
      <c r="AQ87" s="23" t="s">
        <v>56</v>
      </c>
      <c r="AR87" s="23" t="s">
        <v>56</v>
      </c>
      <c r="AS87" s="23" t="s">
        <v>56</v>
      </c>
      <c r="AT87" s="70" t="s">
        <v>56</v>
      </c>
      <c r="AU87" s="70" t="s">
        <v>56</v>
      </c>
      <c r="AV87" s="23">
        <v>0</v>
      </c>
      <c r="AW87" s="23" t="s">
        <v>56</v>
      </c>
      <c r="AX87" s="23" t="s">
        <v>56</v>
      </c>
      <c r="AY87" s="23" t="s">
        <v>295</v>
      </c>
      <c r="AZ87" s="23" t="s">
        <v>295</v>
      </c>
      <c r="BA87" s="23" t="s">
        <v>295</v>
      </c>
      <c r="BB87" s="74" t="s">
        <v>296</v>
      </c>
      <c r="BC87" s="70" t="s">
        <v>54</v>
      </c>
      <c r="BD87" s="70" t="s">
        <v>54</v>
      </c>
      <c r="BE87" s="93" t="s">
        <v>463</v>
      </c>
      <c r="BF87" s="94"/>
    </row>
    <row r="88" spans="1:58" ht="120" x14ac:dyDescent="0.25">
      <c r="A88" s="23">
        <v>100</v>
      </c>
      <c r="B88" s="72">
        <v>45272</v>
      </c>
      <c r="C88" s="23" t="s">
        <v>658</v>
      </c>
      <c r="D88" s="23" t="s">
        <v>161</v>
      </c>
      <c r="E88" s="23" t="s">
        <v>659</v>
      </c>
      <c r="F88" s="23" t="s">
        <v>50</v>
      </c>
      <c r="G88" s="23" t="s">
        <v>160</v>
      </c>
      <c r="H88" s="72">
        <v>45212</v>
      </c>
      <c r="I88" s="23" t="s">
        <v>110</v>
      </c>
      <c r="J88" s="23" t="s">
        <v>605</v>
      </c>
      <c r="K88" s="23" t="s">
        <v>71</v>
      </c>
      <c r="L88" s="23">
        <v>3</v>
      </c>
      <c r="M88" s="117" t="s">
        <v>680</v>
      </c>
      <c r="N88" s="23" t="s">
        <v>163</v>
      </c>
      <c r="O88" s="121" t="s">
        <v>681</v>
      </c>
      <c r="P88" s="85" t="s">
        <v>682</v>
      </c>
      <c r="Q88" s="23">
        <v>3</v>
      </c>
      <c r="R88" s="23" t="s">
        <v>55</v>
      </c>
      <c r="S88" s="117" t="s">
        <v>690</v>
      </c>
      <c r="T88" s="23" t="s">
        <v>619</v>
      </c>
      <c r="U88" s="24" t="s">
        <v>668</v>
      </c>
      <c r="V88" s="92">
        <v>1</v>
      </c>
      <c r="W88" s="159">
        <v>45413</v>
      </c>
      <c r="X88" s="159">
        <v>45443</v>
      </c>
      <c r="Y88" s="150" t="s">
        <v>686</v>
      </c>
      <c r="Z88" s="23" t="s">
        <v>56</v>
      </c>
      <c r="AA88" s="23" t="s">
        <v>56</v>
      </c>
      <c r="AB88" s="23" t="s">
        <v>56</v>
      </c>
      <c r="AC88" s="77">
        <f t="shared" ca="1" si="10"/>
        <v>31</v>
      </c>
      <c r="AD88" s="23" t="str">
        <f t="shared" ca="1" si="9"/>
        <v>A tiempo</v>
      </c>
      <c r="AE88" s="23" t="s">
        <v>87</v>
      </c>
      <c r="AF88" s="23" t="s">
        <v>87</v>
      </c>
      <c r="AG88" s="23" t="s">
        <v>87</v>
      </c>
      <c r="AH88" s="23" t="s">
        <v>87</v>
      </c>
      <c r="AI88" s="23" t="s">
        <v>87</v>
      </c>
      <c r="AJ88" s="23" t="s">
        <v>56</v>
      </c>
      <c r="AK88" s="23" t="s">
        <v>56</v>
      </c>
      <c r="AL88" s="23" t="s">
        <v>56</v>
      </c>
      <c r="AM88" s="23" t="s">
        <v>56</v>
      </c>
      <c r="AN88" s="23" t="s">
        <v>56</v>
      </c>
      <c r="AO88" s="23" t="s">
        <v>56</v>
      </c>
      <c r="AP88" s="23" t="s">
        <v>56</v>
      </c>
      <c r="AQ88" s="23" t="s">
        <v>56</v>
      </c>
      <c r="AR88" s="23" t="s">
        <v>56</v>
      </c>
      <c r="AS88" s="23" t="s">
        <v>56</v>
      </c>
      <c r="AT88" s="70" t="s">
        <v>56</v>
      </c>
      <c r="AU88" s="70" t="s">
        <v>56</v>
      </c>
      <c r="AV88" s="23">
        <v>0</v>
      </c>
      <c r="AW88" s="23" t="s">
        <v>56</v>
      </c>
      <c r="AX88" s="23" t="s">
        <v>56</v>
      </c>
      <c r="AY88" s="23" t="s">
        <v>295</v>
      </c>
      <c r="AZ88" s="23" t="s">
        <v>295</v>
      </c>
      <c r="BA88" s="23" t="s">
        <v>295</v>
      </c>
      <c r="BB88" s="74" t="s">
        <v>296</v>
      </c>
      <c r="BC88" s="70" t="s">
        <v>54</v>
      </c>
      <c r="BD88" s="70" t="s">
        <v>54</v>
      </c>
      <c r="BE88" s="93" t="s">
        <v>463</v>
      </c>
      <c r="BF88" s="94"/>
    </row>
    <row r="89" spans="1:58" ht="120" x14ac:dyDescent="0.25">
      <c r="A89" s="23">
        <v>100</v>
      </c>
      <c r="B89" s="72">
        <v>45272</v>
      </c>
      <c r="C89" s="23" t="s">
        <v>658</v>
      </c>
      <c r="D89" s="23" t="s">
        <v>161</v>
      </c>
      <c r="E89" s="23" t="s">
        <v>659</v>
      </c>
      <c r="F89" s="23" t="s">
        <v>50</v>
      </c>
      <c r="G89" s="23" t="s">
        <v>160</v>
      </c>
      <c r="H89" s="72">
        <v>45212</v>
      </c>
      <c r="I89" s="23" t="s">
        <v>110</v>
      </c>
      <c r="J89" s="23" t="s">
        <v>605</v>
      </c>
      <c r="K89" s="23" t="s">
        <v>71</v>
      </c>
      <c r="L89" s="23">
        <v>4</v>
      </c>
      <c r="M89" s="117" t="s">
        <v>691</v>
      </c>
      <c r="N89" s="23" t="s">
        <v>163</v>
      </c>
      <c r="O89" s="121" t="s">
        <v>692</v>
      </c>
      <c r="P89" s="85" t="s">
        <v>693</v>
      </c>
      <c r="Q89" s="23">
        <v>1</v>
      </c>
      <c r="R89" s="23" t="s">
        <v>55</v>
      </c>
      <c r="S89" s="117" t="s">
        <v>694</v>
      </c>
      <c r="T89" s="23" t="s">
        <v>507</v>
      </c>
      <c r="U89" s="24" t="s">
        <v>695</v>
      </c>
      <c r="V89" s="92">
        <v>1</v>
      </c>
      <c r="W89" s="159">
        <v>45293</v>
      </c>
      <c r="X89" s="159">
        <v>45351</v>
      </c>
      <c r="Y89" s="150" t="s">
        <v>696</v>
      </c>
      <c r="Z89" s="23" t="s">
        <v>56</v>
      </c>
      <c r="AA89" s="23" t="s">
        <v>56</v>
      </c>
      <c r="AB89" s="23" t="s">
        <v>56</v>
      </c>
      <c r="AC89" s="77">
        <f t="shared" ca="1" si="10"/>
        <v>-61</v>
      </c>
      <c r="AD89" s="23" t="str">
        <f t="shared" ca="1" si="9"/>
        <v>Vencida</v>
      </c>
      <c r="AE89" s="23" t="s">
        <v>87</v>
      </c>
      <c r="AF89" s="23" t="s">
        <v>87</v>
      </c>
      <c r="AG89" s="23" t="s">
        <v>87</v>
      </c>
      <c r="AH89" s="23" t="s">
        <v>87</v>
      </c>
      <c r="AI89" s="23" t="s">
        <v>87</v>
      </c>
      <c r="AJ89" s="23" t="s">
        <v>56</v>
      </c>
      <c r="AK89" s="23" t="s">
        <v>56</v>
      </c>
      <c r="AL89" s="23" t="s">
        <v>56</v>
      </c>
      <c r="AM89" s="23" t="s">
        <v>56</v>
      </c>
      <c r="AN89" s="23" t="s">
        <v>56</v>
      </c>
      <c r="AO89" s="23" t="s">
        <v>56</v>
      </c>
      <c r="AP89" s="23" t="s">
        <v>56</v>
      </c>
      <c r="AQ89" s="23" t="s">
        <v>56</v>
      </c>
      <c r="AR89" s="23" t="s">
        <v>56</v>
      </c>
      <c r="AS89" s="23" t="s">
        <v>56</v>
      </c>
      <c r="AT89" s="70" t="s">
        <v>56</v>
      </c>
      <c r="AU89" s="70" t="s">
        <v>56</v>
      </c>
      <c r="AV89" s="70">
        <v>1</v>
      </c>
      <c r="AW89" s="70" t="s">
        <v>933</v>
      </c>
      <c r="AX89" s="78">
        <v>45408</v>
      </c>
      <c r="AY89" s="23" t="s">
        <v>58</v>
      </c>
      <c r="AZ89" s="23" t="s">
        <v>58</v>
      </c>
      <c r="BA89" s="23" t="s">
        <v>56</v>
      </c>
      <c r="BB89" s="74" t="s">
        <v>105</v>
      </c>
      <c r="BC89" s="70" t="s">
        <v>915</v>
      </c>
      <c r="BD89" s="70" t="s">
        <v>916</v>
      </c>
      <c r="BE89" s="93" t="s">
        <v>924</v>
      </c>
      <c r="BF89" s="94"/>
    </row>
    <row r="90" spans="1:58" ht="90" x14ac:dyDescent="0.25">
      <c r="A90" s="23">
        <v>100</v>
      </c>
      <c r="B90" s="72">
        <v>45272</v>
      </c>
      <c r="C90" s="23" t="s">
        <v>658</v>
      </c>
      <c r="D90" s="23" t="s">
        <v>161</v>
      </c>
      <c r="E90" s="23" t="s">
        <v>659</v>
      </c>
      <c r="F90" s="23" t="s">
        <v>50</v>
      </c>
      <c r="G90" s="23" t="s">
        <v>160</v>
      </c>
      <c r="H90" s="72">
        <v>45212</v>
      </c>
      <c r="I90" s="23" t="s">
        <v>110</v>
      </c>
      <c r="J90" s="23" t="s">
        <v>605</v>
      </c>
      <c r="K90" s="23" t="s">
        <v>71</v>
      </c>
      <c r="L90" s="23">
        <v>4</v>
      </c>
      <c r="M90" s="117" t="s">
        <v>691</v>
      </c>
      <c r="N90" s="23" t="s">
        <v>163</v>
      </c>
      <c r="O90" s="121" t="s">
        <v>692</v>
      </c>
      <c r="P90" s="85" t="s">
        <v>693</v>
      </c>
      <c r="Q90" s="23">
        <v>2</v>
      </c>
      <c r="R90" s="23" t="s">
        <v>55</v>
      </c>
      <c r="S90" s="117" t="s">
        <v>697</v>
      </c>
      <c r="T90" s="23" t="s">
        <v>97</v>
      </c>
      <c r="U90" s="23" t="s">
        <v>698</v>
      </c>
      <c r="V90" s="92">
        <v>1</v>
      </c>
      <c r="W90" s="159">
        <v>45293</v>
      </c>
      <c r="X90" s="159">
        <v>45351</v>
      </c>
      <c r="Y90" s="150" t="s">
        <v>696</v>
      </c>
      <c r="Z90" s="23" t="s">
        <v>56</v>
      </c>
      <c r="AA90" s="23" t="s">
        <v>56</v>
      </c>
      <c r="AB90" s="23" t="s">
        <v>56</v>
      </c>
      <c r="AC90" s="77">
        <f t="shared" ca="1" si="10"/>
        <v>-61</v>
      </c>
      <c r="AD90" s="23" t="str">
        <f t="shared" ca="1" si="9"/>
        <v>Vencida</v>
      </c>
      <c r="AE90" s="23" t="s">
        <v>87</v>
      </c>
      <c r="AF90" s="23" t="s">
        <v>87</v>
      </c>
      <c r="AG90" s="23" t="s">
        <v>87</v>
      </c>
      <c r="AH90" s="23" t="s">
        <v>87</v>
      </c>
      <c r="AI90" s="23" t="s">
        <v>87</v>
      </c>
      <c r="AJ90" s="23" t="s">
        <v>56</v>
      </c>
      <c r="AK90" s="23" t="s">
        <v>56</v>
      </c>
      <c r="AL90" s="23" t="s">
        <v>56</v>
      </c>
      <c r="AM90" s="23" t="s">
        <v>56</v>
      </c>
      <c r="AN90" s="23" t="s">
        <v>56</v>
      </c>
      <c r="AO90" s="23" t="s">
        <v>56</v>
      </c>
      <c r="AP90" s="23" t="s">
        <v>56</v>
      </c>
      <c r="AQ90" s="23" t="s">
        <v>56</v>
      </c>
      <c r="AR90" s="23" t="s">
        <v>56</v>
      </c>
      <c r="AS90" s="23" t="s">
        <v>56</v>
      </c>
      <c r="AT90" s="70" t="s">
        <v>56</v>
      </c>
      <c r="AU90" s="70" t="s">
        <v>56</v>
      </c>
      <c r="AV90" s="70">
        <v>1</v>
      </c>
      <c r="AW90" s="70" t="s">
        <v>933</v>
      </c>
      <c r="AX90" s="78">
        <v>45408</v>
      </c>
      <c r="AY90" s="23" t="s">
        <v>58</v>
      </c>
      <c r="AZ90" s="23" t="s">
        <v>58</v>
      </c>
      <c r="BA90" s="23" t="s">
        <v>56</v>
      </c>
      <c r="BB90" s="74" t="s">
        <v>105</v>
      </c>
      <c r="BC90" s="70" t="s">
        <v>915</v>
      </c>
      <c r="BD90" s="70" t="s">
        <v>916</v>
      </c>
      <c r="BE90" s="93" t="s">
        <v>925</v>
      </c>
      <c r="BF90" s="94"/>
    </row>
    <row r="91" spans="1:58" ht="150" x14ac:dyDescent="0.25">
      <c r="A91" s="23">
        <v>100</v>
      </c>
      <c r="B91" s="72">
        <v>45272</v>
      </c>
      <c r="C91" s="23" t="s">
        <v>658</v>
      </c>
      <c r="D91" s="23" t="s">
        <v>161</v>
      </c>
      <c r="E91" s="23" t="s">
        <v>659</v>
      </c>
      <c r="F91" s="23" t="s">
        <v>50</v>
      </c>
      <c r="G91" s="23" t="s">
        <v>160</v>
      </c>
      <c r="H91" s="72">
        <v>45212</v>
      </c>
      <c r="I91" s="23" t="s">
        <v>110</v>
      </c>
      <c r="J91" s="23" t="s">
        <v>605</v>
      </c>
      <c r="K91" s="23" t="s">
        <v>71</v>
      </c>
      <c r="L91" s="23">
        <v>5</v>
      </c>
      <c r="M91" s="117" t="s">
        <v>699</v>
      </c>
      <c r="N91" s="23" t="s">
        <v>163</v>
      </c>
      <c r="O91" s="121" t="s">
        <v>700</v>
      </c>
      <c r="P91" s="85" t="s">
        <v>701</v>
      </c>
      <c r="Q91" s="23">
        <v>1</v>
      </c>
      <c r="R91" s="23" t="s">
        <v>55</v>
      </c>
      <c r="S91" s="117" t="s">
        <v>702</v>
      </c>
      <c r="T91" s="23" t="s">
        <v>703</v>
      </c>
      <c r="U91" s="23" t="s">
        <v>704</v>
      </c>
      <c r="V91" s="77">
        <v>1</v>
      </c>
      <c r="W91" s="72">
        <v>45272</v>
      </c>
      <c r="X91" s="72">
        <v>45291</v>
      </c>
      <c r="Y91" s="150" t="s">
        <v>705</v>
      </c>
      <c r="Z91" s="23" t="s">
        <v>56</v>
      </c>
      <c r="AA91" s="23" t="s">
        <v>56</v>
      </c>
      <c r="AB91" s="23" t="s">
        <v>56</v>
      </c>
      <c r="AC91" s="77">
        <f t="shared" ca="1" si="10"/>
        <v>-121</v>
      </c>
      <c r="AD91" s="23" t="str">
        <f t="shared" ca="1" si="9"/>
        <v>Vencida</v>
      </c>
      <c r="AE91" s="23" t="s">
        <v>87</v>
      </c>
      <c r="AF91" s="23" t="s">
        <v>87</v>
      </c>
      <c r="AG91" s="23" t="s">
        <v>87</v>
      </c>
      <c r="AH91" s="23" t="s">
        <v>87</v>
      </c>
      <c r="AI91" s="23" t="s">
        <v>87</v>
      </c>
      <c r="AJ91" s="23" t="s">
        <v>56</v>
      </c>
      <c r="AK91" s="23" t="s">
        <v>56</v>
      </c>
      <c r="AL91" s="23" t="s">
        <v>56</v>
      </c>
      <c r="AM91" s="23" t="s">
        <v>56</v>
      </c>
      <c r="AN91" s="23" t="s">
        <v>56</v>
      </c>
      <c r="AO91" s="23" t="s">
        <v>56</v>
      </c>
      <c r="AP91" s="23" t="s">
        <v>56</v>
      </c>
      <c r="AQ91" s="23" t="s">
        <v>56</v>
      </c>
      <c r="AR91" s="23" t="s">
        <v>56</v>
      </c>
      <c r="AS91" s="23" t="s">
        <v>56</v>
      </c>
      <c r="AT91" s="70" t="s">
        <v>56</v>
      </c>
      <c r="AU91" s="70" t="s">
        <v>56</v>
      </c>
      <c r="AV91" s="70">
        <v>1</v>
      </c>
      <c r="AW91" s="70" t="s">
        <v>933</v>
      </c>
      <c r="AX91" s="78">
        <v>45408</v>
      </c>
      <c r="AY91" s="23" t="s">
        <v>58</v>
      </c>
      <c r="AZ91" s="23" t="s">
        <v>58</v>
      </c>
      <c r="BA91" s="23" t="s">
        <v>56</v>
      </c>
      <c r="BB91" s="74" t="s">
        <v>105</v>
      </c>
      <c r="BC91" s="70" t="s">
        <v>915</v>
      </c>
      <c r="BD91" s="70" t="s">
        <v>916</v>
      </c>
      <c r="BE91" s="93" t="s">
        <v>926</v>
      </c>
      <c r="BF91" s="94"/>
    </row>
    <row r="92" spans="1:58" ht="120" x14ac:dyDescent="0.25">
      <c r="A92" s="23">
        <v>100</v>
      </c>
      <c r="B92" s="72">
        <v>45272</v>
      </c>
      <c r="C92" s="23" t="s">
        <v>658</v>
      </c>
      <c r="D92" s="23" t="s">
        <v>161</v>
      </c>
      <c r="E92" s="23" t="s">
        <v>659</v>
      </c>
      <c r="F92" s="23" t="s">
        <v>50</v>
      </c>
      <c r="G92" s="23" t="s">
        <v>160</v>
      </c>
      <c r="H92" s="72">
        <v>45212</v>
      </c>
      <c r="I92" s="23" t="s">
        <v>110</v>
      </c>
      <c r="J92" s="23" t="s">
        <v>605</v>
      </c>
      <c r="K92" s="23" t="s">
        <v>71</v>
      </c>
      <c r="L92" s="23">
        <v>5</v>
      </c>
      <c r="M92" s="117" t="s">
        <v>699</v>
      </c>
      <c r="N92" s="23" t="s">
        <v>163</v>
      </c>
      <c r="O92" s="121" t="s">
        <v>700</v>
      </c>
      <c r="P92" s="85" t="s">
        <v>701</v>
      </c>
      <c r="Q92" s="23">
        <v>2</v>
      </c>
      <c r="R92" s="23" t="s">
        <v>55</v>
      </c>
      <c r="S92" s="117" t="s">
        <v>706</v>
      </c>
      <c r="T92" s="23" t="s">
        <v>707</v>
      </c>
      <c r="U92" s="23" t="s">
        <v>708</v>
      </c>
      <c r="V92" s="77">
        <v>1</v>
      </c>
      <c r="W92" s="72">
        <v>45272</v>
      </c>
      <c r="X92" s="159">
        <v>45412</v>
      </c>
      <c r="Y92" s="150" t="s">
        <v>705</v>
      </c>
      <c r="Z92" s="23" t="s">
        <v>56</v>
      </c>
      <c r="AA92" s="23" t="s">
        <v>56</v>
      </c>
      <c r="AB92" s="23" t="s">
        <v>56</v>
      </c>
      <c r="AC92" s="77">
        <f t="shared" ca="1" si="10"/>
        <v>0</v>
      </c>
      <c r="AD92" s="23" t="str">
        <f t="shared" ca="1" si="9"/>
        <v>Próxima a vencer</v>
      </c>
      <c r="AE92" s="23" t="s">
        <v>87</v>
      </c>
      <c r="AF92" s="23" t="s">
        <v>87</v>
      </c>
      <c r="AG92" s="23" t="s">
        <v>87</v>
      </c>
      <c r="AH92" s="23" t="s">
        <v>87</v>
      </c>
      <c r="AI92" s="23" t="s">
        <v>87</v>
      </c>
      <c r="AJ92" s="23" t="s">
        <v>56</v>
      </c>
      <c r="AK92" s="23" t="s">
        <v>56</v>
      </c>
      <c r="AL92" s="23" t="s">
        <v>56</v>
      </c>
      <c r="AM92" s="23" t="s">
        <v>56</v>
      </c>
      <c r="AN92" s="23" t="s">
        <v>56</v>
      </c>
      <c r="AO92" s="23" t="s">
        <v>56</v>
      </c>
      <c r="AP92" s="23" t="s">
        <v>56</v>
      </c>
      <c r="AQ92" s="23" t="s">
        <v>56</v>
      </c>
      <c r="AR92" s="23" t="s">
        <v>56</v>
      </c>
      <c r="AS92" s="23" t="s">
        <v>56</v>
      </c>
      <c r="AT92" s="70" t="s">
        <v>56</v>
      </c>
      <c r="AU92" s="70" t="s">
        <v>56</v>
      </c>
      <c r="AV92" s="23">
        <v>0</v>
      </c>
      <c r="AW92" s="23" t="s">
        <v>56</v>
      </c>
      <c r="AX92" s="23" t="s">
        <v>56</v>
      </c>
      <c r="AY92" s="23" t="s">
        <v>295</v>
      </c>
      <c r="AZ92" s="23" t="s">
        <v>295</v>
      </c>
      <c r="BA92" s="23" t="s">
        <v>295</v>
      </c>
      <c r="BB92" s="74" t="s">
        <v>296</v>
      </c>
      <c r="BC92" s="70" t="s">
        <v>54</v>
      </c>
      <c r="BD92" s="70" t="s">
        <v>54</v>
      </c>
      <c r="BE92" s="93" t="s">
        <v>463</v>
      </c>
      <c r="BF92" s="94"/>
    </row>
    <row r="93" spans="1:58" ht="120" x14ac:dyDescent="0.25">
      <c r="A93" s="23">
        <v>100</v>
      </c>
      <c r="B93" s="72">
        <v>45272</v>
      </c>
      <c r="C93" s="23" t="s">
        <v>658</v>
      </c>
      <c r="D93" s="23" t="s">
        <v>161</v>
      </c>
      <c r="E93" s="23" t="s">
        <v>659</v>
      </c>
      <c r="F93" s="23" t="s">
        <v>50</v>
      </c>
      <c r="G93" s="23" t="s">
        <v>160</v>
      </c>
      <c r="H93" s="72">
        <v>45212</v>
      </c>
      <c r="I93" s="23" t="s">
        <v>110</v>
      </c>
      <c r="J93" s="23" t="s">
        <v>605</v>
      </c>
      <c r="K93" s="23" t="s">
        <v>71</v>
      </c>
      <c r="L93" s="23">
        <v>5</v>
      </c>
      <c r="M93" s="117" t="s">
        <v>699</v>
      </c>
      <c r="N93" s="23" t="s">
        <v>163</v>
      </c>
      <c r="O93" s="121" t="s">
        <v>700</v>
      </c>
      <c r="P93" s="85" t="s">
        <v>701</v>
      </c>
      <c r="Q93" s="23">
        <v>3</v>
      </c>
      <c r="R93" s="23" t="s">
        <v>55</v>
      </c>
      <c r="S93" s="117" t="s">
        <v>709</v>
      </c>
      <c r="T93" s="23" t="s">
        <v>507</v>
      </c>
      <c r="U93" s="24" t="s">
        <v>695</v>
      </c>
      <c r="V93" s="77">
        <v>1</v>
      </c>
      <c r="W93" s="72">
        <v>45413</v>
      </c>
      <c r="X93" s="72">
        <v>45443</v>
      </c>
      <c r="Y93" s="150" t="s">
        <v>705</v>
      </c>
      <c r="Z93" s="23" t="s">
        <v>56</v>
      </c>
      <c r="AA93" s="23" t="s">
        <v>56</v>
      </c>
      <c r="AB93" s="23" t="s">
        <v>56</v>
      </c>
      <c r="AC93" s="77">
        <f t="shared" ca="1" si="10"/>
        <v>31</v>
      </c>
      <c r="AD93" s="23" t="str">
        <f t="shared" ca="1" si="9"/>
        <v>A tiempo</v>
      </c>
      <c r="AE93" s="23" t="s">
        <v>87</v>
      </c>
      <c r="AF93" s="23" t="s">
        <v>87</v>
      </c>
      <c r="AG93" s="23" t="s">
        <v>87</v>
      </c>
      <c r="AH93" s="23" t="s">
        <v>87</v>
      </c>
      <c r="AI93" s="23" t="s">
        <v>87</v>
      </c>
      <c r="AJ93" s="23" t="s">
        <v>56</v>
      </c>
      <c r="AK93" s="23" t="s">
        <v>56</v>
      </c>
      <c r="AL93" s="23" t="s">
        <v>56</v>
      </c>
      <c r="AM93" s="23" t="s">
        <v>56</v>
      </c>
      <c r="AN93" s="23" t="s">
        <v>56</v>
      </c>
      <c r="AO93" s="23" t="s">
        <v>56</v>
      </c>
      <c r="AP93" s="23" t="s">
        <v>56</v>
      </c>
      <c r="AQ93" s="23" t="s">
        <v>56</v>
      </c>
      <c r="AR93" s="23" t="s">
        <v>56</v>
      </c>
      <c r="AS93" s="23" t="s">
        <v>56</v>
      </c>
      <c r="AT93" s="70" t="s">
        <v>56</v>
      </c>
      <c r="AU93" s="70" t="s">
        <v>56</v>
      </c>
      <c r="AV93" s="23">
        <v>0</v>
      </c>
      <c r="AW93" s="23" t="s">
        <v>56</v>
      </c>
      <c r="AX93" s="23" t="s">
        <v>56</v>
      </c>
      <c r="AY93" s="23" t="s">
        <v>295</v>
      </c>
      <c r="AZ93" s="23" t="s">
        <v>295</v>
      </c>
      <c r="BA93" s="23" t="s">
        <v>295</v>
      </c>
      <c r="BB93" s="74" t="s">
        <v>296</v>
      </c>
      <c r="BC93" s="70" t="s">
        <v>54</v>
      </c>
      <c r="BD93" s="70" t="s">
        <v>54</v>
      </c>
      <c r="BE93" s="93" t="s">
        <v>463</v>
      </c>
      <c r="BF93" s="94"/>
    </row>
    <row r="94" spans="1:58" ht="165" x14ac:dyDescent="0.25">
      <c r="A94" s="23">
        <v>100</v>
      </c>
      <c r="B94" s="72">
        <v>45272</v>
      </c>
      <c r="C94" s="23" t="s">
        <v>658</v>
      </c>
      <c r="D94" s="23" t="s">
        <v>161</v>
      </c>
      <c r="E94" s="23" t="s">
        <v>659</v>
      </c>
      <c r="F94" s="23" t="s">
        <v>50</v>
      </c>
      <c r="G94" s="23" t="s">
        <v>160</v>
      </c>
      <c r="H94" s="72">
        <v>45212</v>
      </c>
      <c r="I94" s="23" t="s">
        <v>110</v>
      </c>
      <c r="J94" s="23" t="s">
        <v>605</v>
      </c>
      <c r="K94" s="23" t="s">
        <v>71</v>
      </c>
      <c r="L94" s="23">
        <v>6</v>
      </c>
      <c r="M94" s="117" t="s">
        <v>710</v>
      </c>
      <c r="N94" s="23" t="s">
        <v>163</v>
      </c>
      <c r="O94" s="121" t="s">
        <v>607</v>
      </c>
      <c r="P94" s="85" t="s">
        <v>711</v>
      </c>
      <c r="Q94" s="23">
        <v>1</v>
      </c>
      <c r="R94" s="23" t="s">
        <v>55</v>
      </c>
      <c r="S94" s="117" t="s">
        <v>712</v>
      </c>
      <c r="T94" s="23" t="s">
        <v>713</v>
      </c>
      <c r="U94" s="24" t="s">
        <v>714</v>
      </c>
      <c r="V94" s="77">
        <v>1</v>
      </c>
      <c r="W94" s="72">
        <v>45272</v>
      </c>
      <c r="X94" s="159">
        <v>45291</v>
      </c>
      <c r="Y94" s="150" t="s">
        <v>715</v>
      </c>
      <c r="Z94" s="23" t="s">
        <v>56</v>
      </c>
      <c r="AA94" s="23" t="s">
        <v>56</v>
      </c>
      <c r="AB94" s="23" t="s">
        <v>56</v>
      </c>
      <c r="AC94" s="77">
        <f t="shared" ca="1" si="10"/>
        <v>-121</v>
      </c>
      <c r="AD94" s="23" t="str">
        <f t="shared" ca="1" si="9"/>
        <v>Vencida</v>
      </c>
      <c r="AE94" s="23" t="s">
        <v>87</v>
      </c>
      <c r="AF94" s="23" t="s">
        <v>87</v>
      </c>
      <c r="AG94" s="23" t="s">
        <v>87</v>
      </c>
      <c r="AH94" s="23" t="s">
        <v>87</v>
      </c>
      <c r="AI94" s="23" t="s">
        <v>87</v>
      </c>
      <c r="AJ94" s="23" t="s">
        <v>56</v>
      </c>
      <c r="AK94" s="23" t="s">
        <v>56</v>
      </c>
      <c r="AL94" s="23" t="s">
        <v>56</v>
      </c>
      <c r="AM94" s="23" t="s">
        <v>56</v>
      </c>
      <c r="AN94" s="23" t="s">
        <v>56</v>
      </c>
      <c r="AO94" s="23" t="s">
        <v>56</v>
      </c>
      <c r="AP94" s="23" t="s">
        <v>56</v>
      </c>
      <c r="AQ94" s="23" t="s">
        <v>56</v>
      </c>
      <c r="AR94" s="23" t="s">
        <v>56</v>
      </c>
      <c r="AS94" s="23" t="s">
        <v>56</v>
      </c>
      <c r="AT94" s="70" t="s">
        <v>56</v>
      </c>
      <c r="AU94" s="70" t="s">
        <v>56</v>
      </c>
      <c r="AV94" s="70">
        <v>1</v>
      </c>
      <c r="AW94" s="70" t="s">
        <v>933</v>
      </c>
      <c r="AX94" s="78">
        <v>45408</v>
      </c>
      <c r="AY94" s="23" t="s">
        <v>58</v>
      </c>
      <c r="AZ94" s="23" t="s">
        <v>58</v>
      </c>
      <c r="BA94" s="23" t="s">
        <v>56</v>
      </c>
      <c r="BB94" s="74" t="s">
        <v>105</v>
      </c>
      <c r="BC94" s="70" t="s">
        <v>915</v>
      </c>
      <c r="BD94" s="70" t="s">
        <v>916</v>
      </c>
      <c r="BE94" s="93" t="s">
        <v>927</v>
      </c>
      <c r="BF94" s="94"/>
    </row>
    <row r="95" spans="1:58" ht="165" x14ac:dyDescent="0.25">
      <c r="A95" s="23">
        <v>100</v>
      </c>
      <c r="B95" s="72">
        <v>45272</v>
      </c>
      <c r="C95" s="23" t="s">
        <v>658</v>
      </c>
      <c r="D95" s="23" t="s">
        <v>161</v>
      </c>
      <c r="E95" s="23" t="s">
        <v>659</v>
      </c>
      <c r="F95" s="23" t="s">
        <v>50</v>
      </c>
      <c r="G95" s="23" t="s">
        <v>160</v>
      </c>
      <c r="H95" s="72">
        <v>45212</v>
      </c>
      <c r="I95" s="23" t="s">
        <v>110</v>
      </c>
      <c r="J95" s="23" t="s">
        <v>605</v>
      </c>
      <c r="K95" s="23" t="s">
        <v>71</v>
      </c>
      <c r="L95" s="23">
        <v>6</v>
      </c>
      <c r="M95" s="117" t="s">
        <v>710</v>
      </c>
      <c r="N95" s="23" t="s">
        <v>163</v>
      </c>
      <c r="O95" s="121" t="s">
        <v>607</v>
      </c>
      <c r="P95" s="85" t="s">
        <v>716</v>
      </c>
      <c r="Q95" s="23">
        <v>2</v>
      </c>
      <c r="R95" s="23" t="s">
        <v>55</v>
      </c>
      <c r="S95" s="117" t="s">
        <v>717</v>
      </c>
      <c r="T95" s="23" t="s">
        <v>97</v>
      </c>
      <c r="U95" s="23" t="s">
        <v>698</v>
      </c>
      <c r="V95" s="92">
        <v>1</v>
      </c>
      <c r="W95" s="159">
        <v>45293</v>
      </c>
      <c r="X95" s="159">
        <v>45351</v>
      </c>
      <c r="Y95" s="150" t="s">
        <v>715</v>
      </c>
      <c r="Z95" s="23" t="s">
        <v>56</v>
      </c>
      <c r="AA95" s="23" t="s">
        <v>56</v>
      </c>
      <c r="AB95" s="23" t="s">
        <v>56</v>
      </c>
      <c r="AC95" s="77">
        <f t="shared" ca="1" si="10"/>
        <v>-61</v>
      </c>
      <c r="AD95" s="23" t="str">
        <f t="shared" ca="1" si="9"/>
        <v>Vencida</v>
      </c>
      <c r="AE95" s="23" t="s">
        <v>87</v>
      </c>
      <c r="AF95" s="23" t="s">
        <v>87</v>
      </c>
      <c r="AG95" s="23" t="s">
        <v>87</v>
      </c>
      <c r="AH95" s="23" t="s">
        <v>87</v>
      </c>
      <c r="AI95" s="23" t="s">
        <v>87</v>
      </c>
      <c r="AJ95" s="23" t="s">
        <v>56</v>
      </c>
      <c r="AK95" s="23" t="s">
        <v>56</v>
      </c>
      <c r="AL95" s="23" t="s">
        <v>56</v>
      </c>
      <c r="AM95" s="23" t="s">
        <v>56</v>
      </c>
      <c r="AN95" s="23" t="s">
        <v>56</v>
      </c>
      <c r="AO95" s="23" t="s">
        <v>56</v>
      </c>
      <c r="AP95" s="23" t="s">
        <v>56</v>
      </c>
      <c r="AQ95" s="23" t="s">
        <v>56</v>
      </c>
      <c r="AR95" s="23" t="s">
        <v>56</v>
      </c>
      <c r="AS95" s="23" t="s">
        <v>56</v>
      </c>
      <c r="AT95" s="70" t="s">
        <v>56</v>
      </c>
      <c r="AU95" s="70" t="s">
        <v>56</v>
      </c>
      <c r="AV95" s="70">
        <v>1</v>
      </c>
      <c r="AW95" s="70" t="s">
        <v>933</v>
      </c>
      <c r="AX95" s="78">
        <v>45408</v>
      </c>
      <c r="AY95" s="23" t="s">
        <v>58</v>
      </c>
      <c r="AZ95" s="23" t="s">
        <v>58</v>
      </c>
      <c r="BA95" s="23" t="s">
        <v>56</v>
      </c>
      <c r="BB95" s="74" t="s">
        <v>105</v>
      </c>
      <c r="BC95" s="70" t="s">
        <v>915</v>
      </c>
      <c r="BD95" s="70" t="s">
        <v>916</v>
      </c>
      <c r="BE95" s="93" t="s">
        <v>928</v>
      </c>
      <c r="BF95" s="94"/>
    </row>
    <row r="96" spans="1:58" ht="105" x14ac:dyDescent="0.25">
      <c r="A96" s="23">
        <v>100</v>
      </c>
      <c r="B96" s="72">
        <v>45272</v>
      </c>
      <c r="C96" s="23" t="s">
        <v>658</v>
      </c>
      <c r="D96" s="23" t="s">
        <v>161</v>
      </c>
      <c r="E96" s="23" t="s">
        <v>659</v>
      </c>
      <c r="F96" s="23" t="s">
        <v>50</v>
      </c>
      <c r="G96" s="23" t="s">
        <v>160</v>
      </c>
      <c r="H96" s="72">
        <v>45212</v>
      </c>
      <c r="I96" s="23" t="s">
        <v>110</v>
      </c>
      <c r="J96" s="23" t="s">
        <v>605</v>
      </c>
      <c r="K96" s="23" t="s">
        <v>71</v>
      </c>
      <c r="L96" s="23">
        <v>7</v>
      </c>
      <c r="M96" s="117" t="s">
        <v>718</v>
      </c>
      <c r="N96" s="23" t="s">
        <v>163</v>
      </c>
      <c r="O96" s="121" t="s">
        <v>719</v>
      </c>
      <c r="P96" s="85" t="s">
        <v>720</v>
      </c>
      <c r="Q96" s="23">
        <v>1</v>
      </c>
      <c r="R96" s="23" t="s">
        <v>94</v>
      </c>
      <c r="S96" s="117" t="s">
        <v>721</v>
      </c>
      <c r="T96" s="23" t="s">
        <v>722</v>
      </c>
      <c r="U96" s="24" t="s">
        <v>723</v>
      </c>
      <c r="V96" s="92">
        <v>1</v>
      </c>
      <c r="W96" s="72">
        <v>45272</v>
      </c>
      <c r="X96" s="159">
        <v>45504</v>
      </c>
      <c r="Y96" s="150" t="s">
        <v>724</v>
      </c>
      <c r="Z96" s="23" t="s">
        <v>931</v>
      </c>
      <c r="AA96" s="23" t="s">
        <v>932</v>
      </c>
      <c r="AB96" s="72">
        <v>45411</v>
      </c>
      <c r="AC96" s="77">
        <f t="shared" ca="1" si="10"/>
        <v>92</v>
      </c>
      <c r="AD96" s="23" t="str">
        <f t="shared" ca="1" si="9"/>
        <v>A tiempo</v>
      </c>
      <c r="AE96" s="23" t="s">
        <v>87</v>
      </c>
      <c r="AF96" s="23" t="s">
        <v>87</v>
      </c>
      <c r="AG96" s="23" t="s">
        <v>87</v>
      </c>
      <c r="AH96" s="23" t="s">
        <v>87</v>
      </c>
      <c r="AI96" s="23" t="s">
        <v>87</v>
      </c>
      <c r="AJ96" s="23" t="s">
        <v>56</v>
      </c>
      <c r="AK96" s="23" t="s">
        <v>56</v>
      </c>
      <c r="AL96" s="23" t="s">
        <v>56</v>
      </c>
      <c r="AM96" s="23" t="s">
        <v>56</v>
      </c>
      <c r="AN96" s="23" t="s">
        <v>56</v>
      </c>
      <c r="AO96" s="23" t="s">
        <v>56</v>
      </c>
      <c r="AP96" s="23" t="s">
        <v>56</v>
      </c>
      <c r="AQ96" s="23" t="s">
        <v>56</v>
      </c>
      <c r="AR96" s="23" t="s">
        <v>56</v>
      </c>
      <c r="AS96" s="23" t="s">
        <v>56</v>
      </c>
      <c r="AT96" s="70" t="s">
        <v>56</v>
      </c>
      <c r="AU96" s="70" t="s">
        <v>56</v>
      </c>
      <c r="AV96" s="23">
        <v>0</v>
      </c>
      <c r="AW96" s="23" t="s">
        <v>56</v>
      </c>
      <c r="AX96" s="23" t="s">
        <v>56</v>
      </c>
      <c r="AY96" s="23" t="s">
        <v>295</v>
      </c>
      <c r="AZ96" s="23" t="s">
        <v>295</v>
      </c>
      <c r="BA96" s="23" t="s">
        <v>295</v>
      </c>
      <c r="BB96" s="74" t="s">
        <v>296</v>
      </c>
      <c r="BC96" s="70" t="s">
        <v>54</v>
      </c>
      <c r="BD96" s="70" t="s">
        <v>54</v>
      </c>
      <c r="BE96" s="93" t="s">
        <v>463</v>
      </c>
      <c r="BF96" s="94"/>
    </row>
    <row r="97" spans="1:58" ht="390" x14ac:dyDescent="0.25">
      <c r="A97" s="23">
        <v>100</v>
      </c>
      <c r="B97" s="72">
        <v>45272</v>
      </c>
      <c r="C97" s="23" t="s">
        <v>658</v>
      </c>
      <c r="D97" s="23" t="s">
        <v>161</v>
      </c>
      <c r="E97" s="23" t="s">
        <v>659</v>
      </c>
      <c r="F97" s="23" t="s">
        <v>50</v>
      </c>
      <c r="G97" s="23" t="s">
        <v>160</v>
      </c>
      <c r="H97" s="72">
        <v>45212</v>
      </c>
      <c r="I97" s="23" t="s">
        <v>110</v>
      </c>
      <c r="J97" s="23" t="s">
        <v>605</v>
      </c>
      <c r="K97" s="23" t="s">
        <v>71</v>
      </c>
      <c r="L97" s="23" t="s">
        <v>725</v>
      </c>
      <c r="M97" s="117" t="s">
        <v>726</v>
      </c>
      <c r="N97" s="23" t="s">
        <v>163</v>
      </c>
      <c r="O97" s="121" t="s">
        <v>719</v>
      </c>
      <c r="P97" s="85" t="s">
        <v>727</v>
      </c>
      <c r="Q97" s="23">
        <v>2</v>
      </c>
      <c r="R97" s="23" t="s">
        <v>55</v>
      </c>
      <c r="S97" s="117" t="s">
        <v>728</v>
      </c>
      <c r="T97" s="23" t="s">
        <v>729</v>
      </c>
      <c r="U97" s="24" t="s">
        <v>695</v>
      </c>
      <c r="V97" s="92">
        <v>1</v>
      </c>
      <c r="W97" s="72">
        <v>45272</v>
      </c>
      <c r="X97" s="159">
        <v>45412</v>
      </c>
      <c r="Y97" s="150" t="s">
        <v>724</v>
      </c>
      <c r="Z97" s="23" t="s">
        <v>56</v>
      </c>
      <c r="AA97" s="23" t="s">
        <v>56</v>
      </c>
      <c r="AB97" s="23" t="s">
        <v>56</v>
      </c>
      <c r="AC97" s="77">
        <f t="shared" ca="1" si="10"/>
        <v>0</v>
      </c>
      <c r="AD97" s="23" t="str">
        <f t="shared" ca="1" si="9"/>
        <v>Próxima a vencer</v>
      </c>
      <c r="AE97" s="23" t="s">
        <v>87</v>
      </c>
      <c r="AF97" s="23" t="s">
        <v>87</v>
      </c>
      <c r="AG97" s="23" t="s">
        <v>87</v>
      </c>
      <c r="AH97" s="23" t="s">
        <v>87</v>
      </c>
      <c r="AI97" s="23" t="s">
        <v>87</v>
      </c>
      <c r="AJ97" s="23" t="s">
        <v>56</v>
      </c>
      <c r="AK97" s="23" t="s">
        <v>56</v>
      </c>
      <c r="AL97" s="23" t="s">
        <v>56</v>
      </c>
      <c r="AM97" s="23" t="s">
        <v>56</v>
      </c>
      <c r="AN97" s="23" t="s">
        <v>56</v>
      </c>
      <c r="AO97" s="23" t="s">
        <v>56</v>
      </c>
      <c r="AP97" s="23" t="s">
        <v>56</v>
      </c>
      <c r="AQ97" s="23" t="s">
        <v>56</v>
      </c>
      <c r="AR97" s="23" t="s">
        <v>56</v>
      </c>
      <c r="AS97" s="23" t="s">
        <v>56</v>
      </c>
      <c r="AT97" s="70" t="s">
        <v>56</v>
      </c>
      <c r="AU97" s="70" t="s">
        <v>56</v>
      </c>
      <c r="AV97" s="23">
        <v>0</v>
      </c>
      <c r="AW97" s="23" t="s">
        <v>56</v>
      </c>
      <c r="AX97" s="23" t="s">
        <v>56</v>
      </c>
      <c r="AY97" s="23" t="s">
        <v>295</v>
      </c>
      <c r="AZ97" s="23" t="s">
        <v>295</v>
      </c>
      <c r="BA97" s="23" t="s">
        <v>295</v>
      </c>
      <c r="BB97" s="74" t="s">
        <v>296</v>
      </c>
      <c r="BC97" s="70" t="s">
        <v>54</v>
      </c>
      <c r="BD97" s="70" t="s">
        <v>54</v>
      </c>
      <c r="BE97" s="93" t="s">
        <v>463</v>
      </c>
      <c r="BF97" s="94"/>
    </row>
    <row r="98" spans="1:58" ht="276" customHeight="1" x14ac:dyDescent="0.25">
      <c r="A98" s="23">
        <v>100</v>
      </c>
      <c r="B98" s="72">
        <v>45272</v>
      </c>
      <c r="C98" s="23" t="s">
        <v>658</v>
      </c>
      <c r="D98" s="23" t="s">
        <v>161</v>
      </c>
      <c r="E98" s="23" t="s">
        <v>659</v>
      </c>
      <c r="F98" s="23" t="s">
        <v>50</v>
      </c>
      <c r="G98" s="23" t="s">
        <v>160</v>
      </c>
      <c r="H98" s="72">
        <v>45212</v>
      </c>
      <c r="I98" s="23" t="s">
        <v>110</v>
      </c>
      <c r="J98" s="23" t="s">
        <v>605</v>
      </c>
      <c r="K98" s="23" t="s">
        <v>71</v>
      </c>
      <c r="L98" s="23">
        <v>8</v>
      </c>
      <c r="M98" s="117" t="s">
        <v>730</v>
      </c>
      <c r="N98" s="23" t="s">
        <v>163</v>
      </c>
      <c r="O98" s="121" t="s">
        <v>731</v>
      </c>
      <c r="P98" s="85" t="s">
        <v>732</v>
      </c>
      <c r="Q98" s="23">
        <v>1</v>
      </c>
      <c r="R98" s="23" t="s">
        <v>94</v>
      </c>
      <c r="S98" s="117" t="s">
        <v>733</v>
      </c>
      <c r="T98" s="23" t="s">
        <v>734</v>
      </c>
      <c r="U98" s="23" t="s">
        <v>735</v>
      </c>
      <c r="V98" s="92">
        <v>1</v>
      </c>
      <c r="W98" s="72">
        <v>45272</v>
      </c>
      <c r="X98" s="159">
        <v>45351</v>
      </c>
      <c r="Y98" s="150" t="s">
        <v>736</v>
      </c>
      <c r="Z98" s="23" t="s">
        <v>56</v>
      </c>
      <c r="AA98" s="23" t="s">
        <v>56</v>
      </c>
      <c r="AB98" s="23" t="s">
        <v>56</v>
      </c>
      <c r="AC98" s="77">
        <f t="shared" ca="1" si="10"/>
        <v>-61</v>
      </c>
      <c r="AD98" s="23" t="str">
        <f t="shared" ca="1" si="9"/>
        <v>Vencida</v>
      </c>
      <c r="AE98" s="23" t="s">
        <v>87</v>
      </c>
      <c r="AF98" s="23" t="s">
        <v>87</v>
      </c>
      <c r="AG98" s="23" t="s">
        <v>87</v>
      </c>
      <c r="AH98" s="23" t="s">
        <v>87</v>
      </c>
      <c r="AI98" s="23" t="s">
        <v>87</v>
      </c>
      <c r="AJ98" s="23" t="s">
        <v>56</v>
      </c>
      <c r="AK98" s="23" t="s">
        <v>56</v>
      </c>
      <c r="AL98" s="23" t="s">
        <v>56</v>
      </c>
      <c r="AM98" s="23" t="s">
        <v>56</v>
      </c>
      <c r="AN98" s="23" t="s">
        <v>56</v>
      </c>
      <c r="AO98" s="23" t="s">
        <v>56</v>
      </c>
      <c r="AP98" s="23" t="s">
        <v>56</v>
      </c>
      <c r="AQ98" s="23" t="s">
        <v>56</v>
      </c>
      <c r="AR98" s="23" t="s">
        <v>56</v>
      </c>
      <c r="AS98" s="23" t="s">
        <v>56</v>
      </c>
      <c r="AT98" s="70" t="s">
        <v>56</v>
      </c>
      <c r="AU98" s="70" t="s">
        <v>56</v>
      </c>
      <c r="AV98" s="70">
        <v>1</v>
      </c>
      <c r="AW98" s="70" t="s">
        <v>933</v>
      </c>
      <c r="AX98" s="78">
        <v>45408</v>
      </c>
      <c r="AY98" s="23" t="s">
        <v>58</v>
      </c>
      <c r="AZ98" s="23" t="s">
        <v>58</v>
      </c>
      <c r="BA98" s="23" t="s">
        <v>56</v>
      </c>
      <c r="BB98" s="74" t="s">
        <v>105</v>
      </c>
      <c r="BC98" s="70" t="s">
        <v>915</v>
      </c>
      <c r="BD98" s="70" t="s">
        <v>916</v>
      </c>
      <c r="BE98" s="93" t="s">
        <v>929</v>
      </c>
      <c r="BF98" s="94"/>
    </row>
    <row r="99" spans="1:58" ht="120" x14ac:dyDescent="0.25">
      <c r="A99" s="23">
        <v>100</v>
      </c>
      <c r="B99" s="72">
        <v>45272</v>
      </c>
      <c r="C99" s="23" t="s">
        <v>658</v>
      </c>
      <c r="D99" s="23" t="s">
        <v>161</v>
      </c>
      <c r="E99" s="23" t="s">
        <v>659</v>
      </c>
      <c r="F99" s="23" t="s">
        <v>50</v>
      </c>
      <c r="G99" s="23" t="s">
        <v>160</v>
      </c>
      <c r="H99" s="72">
        <v>45212</v>
      </c>
      <c r="I99" s="23" t="s">
        <v>110</v>
      </c>
      <c r="J99" s="23" t="s">
        <v>605</v>
      </c>
      <c r="K99" s="23" t="s">
        <v>71</v>
      </c>
      <c r="L99" s="23">
        <v>8</v>
      </c>
      <c r="M99" s="117" t="s">
        <v>730</v>
      </c>
      <c r="N99" s="23" t="s">
        <v>163</v>
      </c>
      <c r="O99" s="121" t="s">
        <v>731</v>
      </c>
      <c r="P99" s="85" t="s">
        <v>732</v>
      </c>
      <c r="Q99" s="23">
        <v>2</v>
      </c>
      <c r="R99" s="23" t="s">
        <v>55</v>
      </c>
      <c r="S99" s="117" t="s">
        <v>737</v>
      </c>
      <c r="T99" s="23" t="s">
        <v>729</v>
      </c>
      <c r="U99" s="24" t="s">
        <v>695</v>
      </c>
      <c r="V99" s="92">
        <v>1</v>
      </c>
      <c r="W99" s="72">
        <v>45352</v>
      </c>
      <c r="X99" s="159">
        <v>45382</v>
      </c>
      <c r="Y99" s="150" t="s">
        <v>736</v>
      </c>
      <c r="Z99" s="23" t="s">
        <v>56</v>
      </c>
      <c r="AA99" s="23" t="s">
        <v>56</v>
      </c>
      <c r="AB99" s="23" t="s">
        <v>56</v>
      </c>
      <c r="AC99" s="77">
        <f t="shared" ca="1" si="10"/>
        <v>-30</v>
      </c>
      <c r="AD99" s="23" t="str">
        <f t="shared" ca="1" si="9"/>
        <v>Vencida</v>
      </c>
      <c r="AE99" s="23" t="s">
        <v>87</v>
      </c>
      <c r="AF99" s="23" t="s">
        <v>87</v>
      </c>
      <c r="AG99" s="23" t="s">
        <v>87</v>
      </c>
      <c r="AH99" s="23" t="s">
        <v>87</v>
      </c>
      <c r="AI99" s="23" t="s">
        <v>87</v>
      </c>
      <c r="AJ99" s="23" t="s">
        <v>56</v>
      </c>
      <c r="AK99" s="23" t="s">
        <v>56</v>
      </c>
      <c r="AL99" s="23" t="s">
        <v>56</v>
      </c>
      <c r="AM99" s="23" t="s">
        <v>56</v>
      </c>
      <c r="AN99" s="23" t="s">
        <v>56</v>
      </c>
      <c r="AO99" s="23" t="s">
        <v>56</v>
      </c>
      <c r="AP99" s="23" t="s">
        <v>56</v>
      </c>
      <c r="AQ99" s="23" t="s">
        <v>56</v>
      </c>
      <c r="AR99" s="23" t="s">
        <v>56</v>
      </c>
      <c r="AS99" s="23" t="s">
        <v>56</v>
      </c>
      <c r="AT99" s="70" t="s">
        <v>56</v>
      </c>
      <c r="AU99" s="70" t="s">
        <v>56</v>
      </c>
      <c r="AV99" s="23">
        <v>0</v>
      </c>
      <c r="AW99" s="23" t="s">
        <v>56</v>
      </c>
      <c r="AX99" s="23" t="s">
        <v>56</v>
      </c>
      <c r="AY99" s="23" t="s">
        <v>295</v>
      </c>
      <c r="AZ99" s="23" t="s">
        <v>295</v>
      </c>
      <c r="BA99" s="23" t="s">
        <v>295</v>
      </c>
      <c r="BB99" s="74" t="s">
        <v>296</v>
      </c>
      <c r="BC99" s="70" t="s">
        <v>54</v>
      </c>
      <c r="BD99" s="70" t="s">
        <v>54</v>
      </c>
      <c r="BE99" s="93" t="s">
        <v>463</v>
      </c>
      <c r="BF99" s="94"/>
    </row>
    <row r="100" spans="1:58" ht="105" x14ac:dyDescent="0.25">
      <c r="A100" s="23">
        <v>100</v>
      </c>
      <c r="B100" s="72">
        <v>45272</v>
      </c>
      <c r="C100" s="23" t="s">
        <v>658</v>
      </c>
      <c r="D100" s="23" t="s">
        <v>161</v>
      </c>
      <c r="E100" s="23" t="s">
        <v>659</v>
      </c>
      <c r="F100" s="23" t="s">
        <v>50</v>
      </c>
      <c r="G100" s="23" t="s">
        <v>160</v>
      </c>
      <c r="H100" s="72">
        <v>45212</v>
      </c>
      <c r="I100" s="23" t="s">
        <v>110</v>
      </c>
      <c r="J100" s="23" t="s">
        <v>605</v>
      </c>
      <c r="K100" s="23" t="s">
        <v>71</v>
      </c>
      <c r="L100" s="23">
        <v>9</v>
      </c>
      <c r="M100" s="117" t="s">
        <v>738</v>
      </c>
      <c r="N100" s="23" t="s">
        <v>163</v>
      </c>
      <c r="O100" s="121" t="s">
        <v>739</v>
      </c>
      <c r="P100" s="85" t="s">
        <v>740</v>
      </c>
      <c r="Q100" s="23">
        <v>1</v>
      </c>
      <c r="R100" s="23" t="s">
        <v>55</v>
      </c>
      <c r="S100" s="117" t="s">
        <v>741</v>
      </c>
      <c r="T100" s="23" t="s">
        <v>742</v>
      </c>
      <c r="U100" s="23" t="s">
        <v>743</v>
      </c>
      <c r="V100" s="23">
        <v>2</v>
      </c>
      <c r="W100" s="72">
        <v>45272</v>
      </c>
      <c r="X100" s="159">
        <v>45412</v>
      </c>
      <c r="Y100" s="150" t="s">
        <v>715</v>
      </c>
      <c r="Z100" s="23" t="s">
        <v>56</v>
      </c>
      <c r="AA100" s="23" t="s">
        <v>56</v>
      </c>
      <c r="AB100" s="23" t="s">
        <v>56</v>
      </c>
      <c r="AC100" s="77">
        <f t="shared" ca="1" si="10"/>
        <v>0</v>
      </c>
      <c r="AD100" s="23" t="str">
        <f t="shared" ca="1" si="9"/>
        <v>Próxima a vencer</v>
      </c>
      <c r="AE100" s="23" t="s">
        <v>87</v>
      </c>
      <c r="AF100" s="23" t="s">
        <v>87</v>
      </c>
      <c r="AG100" s="23" t="s">
        <v>87</v>
      </c>
      <c r="AH100" s="23" t="s">
        <v>87</v>
      </c>
      <c r="AI100" s="23" t="s">
        <v>87</v>
      </c>
      <c r="AJ100" s="23" t="s">
        <v>56</v>
      </c>
      <c r="AK100" s="23" t="s">
        <v>56</v>
      </c>
      <c r="AL100" s="23" t="s">
        <v>56</v>
      </c>
      <c r="AM100" s="23" t="s">
        <v>56</v>
      </c>
      <c r="AN100" s="23" t="s">
        <v>56</v>
      </c>
      <c r="AO100" s="23" t="s">
        <v>56</v>
      </c>
      <c r="AP100" s="23" t="s">
        <v>56</v>
      </c>
      <c r="AQ100" s="23" t="s">
        <v>56</v>
      </c>
      <c r="AR100" s="23" t="s">
        <v>56</v>
      </c>
      <c r="AS100" s="23" t="s">
        <v>56</v>
      </c>
      <c r="AT100" s="70" t="s">
        <v>56</v>
      </c>
      <c r="AU100" s="70" t="s">
        <v>56</v>
      </c>
      <c r="AV100" s="23">
        <v>0</v>
      </c>
      <c r="AW100" s="23" t="s">
        <v>56</v>
      </c>
      <c r="AX100" s="23" t="s">
        <v>56</v>
      </c>
      <c r="AY100" s="23" t="s">
        <v>295</v>
      </c>
      <c r="AZ100" s="23" t="s">
        <v>295</v>
      </c>
      <c r="BA100" s="23" t="s">
        <v>295</v>
      </c>
      <c r="BB100" s="74" t="s">
        <v>296</v>
      </c>
      <c r="BC100" s="70" t="s">
        <v>54</v>
      </c>
      <c r="BD100" s="70" t="s">
        <v>54</v>
      </c>
      <c r="BE100" s="93" t="s">
        <v>463</v>
      </c>
      <c r="BF100" s="94"/>
    </row>
    <row r="101" spans="1:58" ht="105" x14ac:dyDescent="0.25">
      <c r="A101" s="23">
        <v>100</v>
      </c>
      <c r="B101" s="72">
        <v>45272</v>
      </c>
      <c r="C101" s="23" t="s">
        <v>658</v>
      </c>
      <c r="D101" s="23" t="s">
        <v>161</v>
      </c>
      <c r="E101" s="23" t="s">
        <v>659</v>
      </c>
      <c r="F101" s="23" t="s">
        <v>50</v>
      </c>
      <c r="G101" s="23" t="s">
        <v>160</v>
      </c>
      <c r="H101" s="72">
        <v>45212</v>
      </c>
      <c r="I101" s="23" t="s">
        <v>110</v>
      </c>
      <c r="J101" s="23" t="s">
        <v>605</v>
      </c>
      <c r="K101" s="23" t="s">
        <v>71</v>
      </c>
      <c r="L101" s="23">
        <v>9</v>
      </c>
      <c r="M101" s="117" t="s">
        <v>738</v>
      </c>
      <c r="N101" s="23" t="s">
        <v>163</v>
      </c>
      <c r="O101" s="121" t="s">
        <v>739</v>
      </c>
      <c r="P101" s="85" t="s">
        <v>740</v>
      </c>
      <c r="Q101" s="23">
        <v>2</v>
      </c>
      <c r="R101" s="23" t="s">
        <v>55</v>
      </c>
      <c r="S101" s="117" t="s">
        <v>744</v>
      </c>
      <c r="T101" s="23" t="s">
        <v>619</v>
      </c>
      <c r="U101" s="24" t="s">
        <v>668</v>
      </c>
      <c r="V101" s="92">
        <v>1</v>
      </c>
      <c r="W101" s="159">
        <v>45412</v>
      </c>
      <c r="X101" s="159">
        <v>45443</v>
      </c>
      <c r="Y101" s="150" t="s">
        <v>715</v>
      </c>
      <c r="Z101" s="23" t="s">
        <v>56</v>
      </c>
      <c r="AA101" s="23" t="s">
        <v>56</v>
      </c>
      <c r="AB101" s="23" t="s">
        <v>56</v>
      </c>
      <c r="AC101" s="77">
        <f t="shared" ca="1" si="10"/>
        <v>31</v>
      </c>
      <c r="AD101" s="23" t="str">
        <f t="shared" ca="1" si="9"/>
        <v>A tiempo</v>
      </c>
      <c r="AE101" s="23" t="s">
        <v>87</v>
      </c>
      <c r="AF101" s="23" t="s">
        <v>87</v>
      </c>
      <c r="AG101" s="23" t="s">
        <v>87</v>
      </c>
      <c r="AH101" s="23" t="s">
        <v>87</v>
      </c>
      <c r="AI101" s="23" t="s">
        <v>87</v>
      </c>
      <c r="AJ101" s="23" t="s">
        <v>56</v>
      </c>
      <c r="AK101" s="23" t="s">
        <v>56</v>
      </c>
      <c r="AL101" s="23" t="s">
        <v>56</v>
      </c>
      <c r="AM101" s="23" t="s">
        <v>56</v>
      </c>
      <c r="AN101" s="23" t="s">
        <v>56</v>
      </c>
      <c r="AO101" s="23" t="s">
        <v>56</v>
      </c>
      <c r="AP101" s="23" t="s">
        <v>56</v>
      </c>
      <c r="AQ101" s="23" t="s">
        <v>56</v>
      </c>
      <c r="AR101" s="23" t="s">
        <v>56</v>
      </c>
      <c r="AS101" s="23" t="s">
        <v>56</v>
      </c>
      <c r="AT101" s="70" t="s">
        <v>56</v>
      </c>
      <c r="AU101" s="70" t="s">
        <v>56</v>
      </c>
      <c r="AV101" s="23">
        <v>0</v>
      </c>
      <c r="AW101" s="23" t="s">
        <v>56</v>
      </c>
      <c r="AX101" s="23" t="s">
        <v>56</v>
      </c>
      <c r="AY101" s="23" t="s">
        <v>295</v>
      </c>
      <c r="AZ101" s="23" t="s">
        <v>295</v>
      </c>
      <c r="BA101" s="23" t="s">
        <v>295</v>
      </c>
      <c r="BB101" s="74" t="s">
        <v>296</v>
      </c>
      <c r="BC101" s="70" t="s">
        <v>54</v>
      </c>
      <c r="BD101" s="70" t="s">
        <v>54</v>
      </c>
      <c r="BE101" s="93" t="s">
        <v>463</v>
      </c>
      <c r="BF101" s="94"/>
    </row>
    <row r="102" spans="1:58" ht="240" x14ac:dyDescent="0.25">
      <c r="A102" s="23">
        <v>100</v>
      </c>
      <c r="B102" s="72">
        <v>45272</v>
      </c>
      <c r="C102" s="23" t="s">
        <v>658</v>
      </c>
      <c r="D102" s="23" t="s">
        <v>161</v>
      </c>
      <c r="E102" s="23" t="s">
        <v>659</v>
      </c>
      <c r="F102" s="23" t="s">
        <v>50</v>
      </c>
      <c r="G102" s="23" t="s">
        <v>160</v>
      </c>
      <c r="H102" s="72">
        <v>45212</v>
      </c>
      <c r="I102" s="23" t="s">
        <v>110</v>
      </c>
      <c r="J102" s="23" t="s">
        <v>605</v>
      </c>
      <c r="K102" s="23" t="s">
        <v>71</v>
      </c>
      <c r="L102" s="23">
        <v>10</v>
      </c>
      <c r="M102" s="117" t="s">
        <v>745</v>
      </c>
      <c r="N102" s="23" t="s">
        <v>163</v>
      </c>
      <c r="O102" s="121" t="s">
        <v>746</v>
      </c>
      <c r="P102" s="85" t="s">
        <v>747</v>
      </c>
      <c r="Q102" s="23">
        <v>1</v>
      </c>
      <c r="R102" s="23" t="s">
        <v>55</v>
      </c>
      <c r="S102" s="117" t="s">
        <v>748</v>
      </c>
      <c r="T102" s="23" t="s">
        <v>749</v>
      </c>
      <c r="U102" s="23" t="s">
        <v>750</v>
      </c>
      <c r="V102" s="23">
        <v>1</v>
      </c>
      <c r="W102" s="72">
        <v>45272</v>
      </c>
      <c r="X102" s="159">
        <v>45382</v>
      </c>
      <c r="Y102" s="150" t="s">
        <v>751</v>
      </c>
      <c r="Z102" s="23" t="s">
        <v>56</v>
      </c>
      <c r="AA102" s="23" t="s">
        <v>56</v>
      </c>
      <c r="AB102" s="23" t="s">
        <v>56</v>
      </c>
      <c r="AC102" s="77">
        <f t="shared" ca="1" si="10"/>
        <v>-30</v>
      </c>
      <c r="AD102" s="23" t="str">
        <f t="shared" ca="1" si="9"/>
        <v>Vencida</v>
      </c>
      <c r="AE102" s="23" t="s">
        <v>87</v>
      </c>
      <c r="AF102" s="23" t="s">
        <v>87</v>
      </c>
      <c r="AG102" s="23" t="s">
        <v>87</v>
      </c>
      <c r="AH102" s="23" t="s">
        <v>87</v>
      </c>
      <c r="AI102" s="23" t="s">
        <v>87</v>
      </c>
      <c r="AJ102" s="23" t="s">
        <v>56</v>
      </c>
      <c r="AK102" s="23" t="s">
        <v>56</v>
      </c>
      <c r="AL102" s="23" t="s">
        <v>56</v>
      </c>
      <c r="AM102" s="23" t="s">
        <v>56</v>
      </c>
      <c r="AN102" s="23" t="s">
        <v>56</v>
      </c>
      <c r="AO102" s="23" t="s">
        <v>56</v>
      </c>
      <c r="AP102" s="23" t="s">
        <v>56</v>
      </c>
      <c r="AQ102" s="23" t="s">
        <v>56</v>
      </c>
      <c r="AR102" s="23" t="s">
        <v>56</v>
      </c>
      <c r="AS102" s="23" t="s">
        <v>56</v>
      </c>
      <c r="AT102" s="70" t="s">
        <v>56</v>
      </c>
      <c r="AU102" s="70" t="s">
        <v>56</v>
      </c>
      <c r="AV102" s="23">
        <v>0</v>
      </c>
      <c r="AW102" s="23" t="s">
        <v>56</v>
      </c>
      <c r="AX102" s="23" t="s">
        <v>56</v>
      </c>
      <c r="AY102" s="23" t="s">
        <v>295</v>
      </c>
      <c r="AZ102" s="23" t="s">
        <v>295</v>
      </c>
      <c r="BA102" s="23" t="s">
        <v>295</v>
      </c>
      <c r="BB102" s="74" t="s">
        <v>296</v>
      </c>
      <c r="BC102" s="70" t="s">
        <v>54</v>
      </c>
      <c r="BD102" s="70" t="s">
        <v>54</v>
      </c>
      <c r="BE102" s="93" t="s">
        <v>463</v>
      </c>
      <c r="BF102" s="94"/>
    </row>
    <row r="103" spans="1:58" ht="120" x14ac:dyDescent="0.25">
      <c r="A103" s="23">
        <v>100</v>
      </c>
      <c r="B103" s="72">
        <v>45272</v>
      </c>
      <c r="C103" s="23" t="s">
        <v>658</v>
      </c>
      <c r="D103" s="23" t="s">
        <v>161</v>
      </c>
      <c r="E103" s="23" t="s">
        <v>659</v>
      </c>
      <c r="F103" s="23" t="s">
        <v>50</v>
      </c>
      <c r="G103" s="23" t="s">
        <v>160</v>
      </c>
      <c r="H103" s="72">
        <v>45212</v>
      </c>
      <c r="I103" s="23" t="s">
        <v>110</v>
      </c>
      <c r="J103" s="23" t="s">
        <v>605</v>
      </c>
      <c r="K103" s="23" t="s">
        <v>71</v>
      </c>
      <c r="L103" s="23">
        <v>11</v>
      </c>
      <c r="M103" s="117" t="s">
        <v>752</v>
      </c>
      <c r="N103" s="23" t="s">
        <v>163</v>
      </c>
      <c r="O103" s="121" t="s">
        <v>753</v>
      </c>
      <c r="P103" s="85" t="s">
        <v>754</v>
      </c>
      <c r="Q103" s="23">
        <v>1</v>
      </c>
      <c r="R103" s="23" t="s">
        <v>94</v>
      </c>
      <c r="S103" s="117" t="s">
        <v>755</v>
      </c>
      <c r="T103" s="23" t="s">
        <v>756</v>
      </c>
      <c r="U103" s="23" t="s">
        <v>757</v>
      </c>
      <c r="V103" s="92">
        <v>1</v>
      </c>
      <c r="W103" s="72">
        <v>45272</v>
      </c>
      <c r="X103" s="159">
        <v>45387</v>
      </c>
      <c r="Y103" s="150" t="s">
        <v>724</v>
      </c>
      <c r="Z103" s="23" t="s">
        <v>56</v>
      </c>
      <c r="AA103" s="23" t="s">
        <v>56</v>
      </c>
      <c r="AB103" s="23" t="s">
        <v>56</v>
      </c>
      <c r="AC103" s="77">
        <f t="shared" ca="1" si="10"/>
        <v>-25</v>
      </c>
      <c r="AD103" s="23" t="str">
        <f t="shared" ca="1" si="9"/>
        <v>Vencida</v>
      </c>
      <c r="AE103" s="23" t="s">
        <v>87</v>
      </c>
      <c r="AF103" s="23" t="s">
        <v>87</v>
      </c>
      <c r="AG103" s="23" t="s">
        <v>87</v>
      </c>
      <c r="AH103" s="23" t="s">
        <v>87</v>
      </c>
      <c r="AI103" s="23" t="s">
        <v>87</v>
      </c>
      <c r="AJ103" s="23" t="s">
        <v>56</v>
      </c>
      <c r="AK103" s="23" t="s">
        <v>56</v>
      </c>
      <c r="AL103" s="23" t="s">
        <v>56</v>
      </c>
      <c r="AM103" s="23" t="s">
        <v>56</v>
      </c>
      <c r="AN103" s="23" t="s">
        <v>56</v>
      </c>
      <c r="AO103" s="23" t="s">
        <v>56</v>
      </c>
      <c r="AP103" s="23" t="s">
        <v>56</v>
      </c>
      <c r="AQ103" s="23" t="s">
        <v>56</v>
      </c>
      <c r="AR103" s="23" t="s">
        <v>56</v>
      </c>
      <c r="AS103" s="23" t="s">
        <v>56</v>
      </c>
      <c r="AT103" s="70" t="s">
        <v>56</v>
      </c>
      <c r="AU103" s="70" t="s">
        <v>56</v>
      </c>
      <c r="AV103" s="23">
        <v>0</v>
      </c>
      <c r="AW103" s="23" t="s">
        <v>56</v>
      </c>
      <c r="AX103" s="23" t="s">
        <v>56</v>
      </c>
      <c r="AY103" s="23" t="s">
        <v>295</v>
      </c>
      <c r="AZ103" s="23" t="s">
        <v>295</v>
      </c>
      <c r="BA103" s="23" t="s">
        <v>295</v>
      </c>
      <c r="BB103" s="74" t="s">
        <v>296</v>
      </c>
      <c r="BC103" s="70" t="s">
        <v>54</v>
      </c>
      <c r="BD103" s="70" t="s">
        <v>54</v>
      </c>
      <c r="BE103" s="93" t="s">
        <v>463</v>
      </c>
      <c r="BF103" s="94"/>
    </row>
    <row r="104" spans="1:58" ht="75" x14ac:dyDescent="0.25">
      <c r="A104" s="23">
        <v>100</v>
      </c>
      <c r="B104" s="72">
        <v>45272</v>
      </c>
      <c r="C104" s="23" t="s">
        <v>658</v>
      </c>
      <c r="D104" s="23" t="s">
        <v>161</v>
      </c>
      <c r="E104" s="23" t="s">
        <v>659</v>
      </c>
      <c r="F104" s="23" t="s">
        <v>50</v>
      </c>
      <c r="G104" s="23" t="s">
        <v>160</v>
      </c>
      <c r="H104" s="72">
        <v>45212</v>
      </c>
      <c r="I104" s="23" t="s">
        <v>110</v>
      </c>
      <c r="J104" s="23" t="s">
        <v>605</v>
      </c>
      <c r="K104" s="23" t="s">
        <v>71</v>
      </c>
      <c r="L104" s="23">
        <v>12</v>
      </c>
      <c r="M104" s="117" t="s">
        <v>758</v>
      </c>
      <c r="N104" s="23" t="s">
        <v>163</v>
      </c>
      <c r="O104" s="121" t="s">
        <v>759</v>
      </c>
      <c r="P104" s="85" t="s">
        <v>754</v>
      </c>
      <c r="Q104" s="23">
        <v>1</v>
      </c>
      <c r="R104" s="23" t="s">
        <v>94</v>
      </c>
      <c r="S104" s="117" t="s">
        <v>760</v>
      </c>
      <c r="T104" s="23" t="s">
        <v>756</v>
      </c>
      <c r="U104" s="23" t="s">
        <v>761</v>
      </c>
      <c r="V104" s="92">
        <v>1</v>
      </c>
      <c r="W104" s="72">
        <v>45272</v>
      </c>
      <c r="X104" s="159">
        <v>45387</v>
      </c>
      <c r="Y104" s="150" t="s">
        <v>724</v>
      </c>
      <c r="Z104" s="23" t="s">
        <v>56</v>
      </c>
      <c r="AA104" s="23" t="s">
        <v>56</v>
      </c>
      <c r="AB104" s="23" t="s">
        <v>56</v>
      </c>
      <c r="AC104" s="77">
        <f t="shared" ca="1" si="10"/>
        <v>-25</v>
      </c>
      <c r="AD104" s="23" t="str">
        <f t="shared" ca="1" si="9"/>
        <v>Vencida</v>
      </c>
      <c r="AE104" s="23" t="s">
        <v>87</v>
      </c>
      <c r="AF104" s="23" t="s">
        <v>87</v>
      </c>
      <c r="AG104" s="23" t="s">
        <v>87</v>
      </c>
      <c r="AH104" s="23" t="s">
        <v>87</v>
      </c>
      <c r="AI104" s="23" t="s">
        <v>87</v>
      </c>
      <c r="AJ104" s="23" t="s">
        <v>56</v>
      </c>
      <c r="AK104" s="23" t="s">
        <v>56</v>
      </c>
      <c r="AL104" s="23" t="s">
        <v>56</v>
      </c>
      <c r="AM104" s="23" t="s">
        <v>56</v>
      </c>
      <c r="AN104" s="23" t="s">
        <v>56</v>
      </c>
      <c r="AO104" s="23" t="s">
        <v>56</v>
      </c>
      <c r="AP104" s="23" t="s">
        <v>56</v>
      </c>
      <c r="AQ104" s="23" t="s">
        <v>56</v>
      </c>
      <c r="AR104" s="23" t="s">
        <v>56</v>
      </c>
      <c r="AS104" s="23" t="s">
        <v>56</v>
      </c>
      <c r="AT104" s="70" t="s">
        <v>56</v>
      </c>
      <c r="AU104" s="70" t="s">
        <v>56</v>
      </c>
      <c r="AV104" s="23">
        <v>0</v>
      </c>
      <c r="AW104" s="23" t="s">
        <v>56</v>
      </c>
      <c r="AX104" s="23" t="s">
        <v>56</v>
      </c>
      <c r="AY104" s="23" t="s">
        <v>295</v>
      </c>
      <c r="AZ104" s="23" t="s">
        <v>295</v>
      </c>
      <c r="BA104" s="23" t="s">
        <v>295</v>
      </c>
      <c r="BB104" s="74" t="s">
        <v>296</v>
      </c>
      <c r="BC104" s="70" t="s">
        <v>54</v>
      </c>
      <c r="BD104" s="70" t="s">
        <v>54</v>
      </c>
      <c r="BE104" s="93" t="s">
        <v>463</v>
      </c>
      <c r="BF104" s="94"/>
    </row>
    <row r="105" spans="1:58" ht="75" x14ac:dyDescent="0.25">
      <c r="A105" s="23">
        <v>100</v>
      </c>
      <c r="B105" s="72">
        <v>45272</v>
      </c>
      <c r="C105" s="23" t="s">
        <v>658</v>
      </c>
      <c r="D105" s="23" t="s">
        <v>161</v>
      </c>
      <c r="E105" s="23" t="s">
        <v>659</v>
      </c>
      <c r="F105" s="23" t="s">
        <v>50</v>
      </c>
      <c r="G105" s="23" t="s">
        <v>160</v>
      </c>
      <c r="H105" s="72">
        <v>45212</v>
      </c>
      <c r="I105" s="23" t="s">
        <v>110</v>
      </c>
      <c r="J105" s="23" t="s">
        <v>605</v>
      </c>
      <c r="K105" s="23" t="s">
        <v>71</v>
      </c>
      <c r="L105" s="23">
        <v>13</v>
      </c>
      <c r="M105" s="117" t="s">
        <v>762</v>
      </c>
      <c r="N105" s="23" t="s">
        <v>163</v>
      </c>
      <c r="O105" s="121" t="s">
        <v>763</v>
      </c>
      <c r="P105" s="85" t="s">
        <v>764</v>
      </c>
      <c r="Q105" s="23">
        <v>1</v>
      </c>
      <c r="R105" s="23" t="s">
        <v>94</v>
      </c>
      <c r="S105" s="117" t="s">
        <v>765</v>
      </c>
      <c r="T105" s="23" t="s">
        <v>766</v>
      </c>
      <c r="U105" s="23" t="s">
        <v>757</v>
      </c>
      <c r="V105" s="92">
        <v>1</v>
      </c>
      <c r="W105" s="72">
        <v>45272</v>
      </c>
      <c r="X105" s="159">
        <v>45473</v>
      </c>
      <c r="Y105" s="150" t="s">
        <v>724</v>
      </c>
      <c r="Z105" s="23" t="s">
        <v>931</v>
      </c>
      <c r="AA105" s="23" t="s">
        <v>932</v>
      </c>
      <c r="AB105" s="72">
        <v>45411</v>
      </c>
      <c r="AC105" s="77">
        <f t="shared" ca="1" si="10"/>
        <v>61</v>
      </c>
      <c r="AD105" s="23" t="str">
        <f t="shared" ca="1" si="9"/>
        <v>A tiempo</v>
      </c>
      <c r="AE105" s="23" t="s">
        <v>87</v>
      </c>
      <c r="AF105" s="23" t="s">
        <v>87</v>
      </c>
      <c r="AG105" s="23" t="s">
        <v>87</v>
      </c>
      <c r="AH105" s="23" t="s">
        <v>87</v>
      </c>
      <c r="AI105" s="23" t="s">
        <v>87</v>
      </c>
      <c r="AJ105" s="23" t="s">
        <v>56</v>
      </c>
      <c r="AK105" s="23" t="s">
        <v>56</v>
      </c>
      <c r="AL105" s="23" t="s">
        <v>56</v>
      </c>
      <c r="AM105" s="23" t="s">
        <v>56</v>
      </c>
      <c r="AN105" s="23" t="s">
        <v>56</v>
      </c>
      <c r="AO105" s="23" t="s">
        <v>56</v>
      </c>
      <c r="AP105" s="23" t="s">
        <v>56</v>
      </c>
      <c r="AQ105" s="23" t="s">
        <v>56</v>
      </c>
      <c r="AR105" s="23" t="s">
        <v>56</v>
      </c>
      <c r="AS105" s="23" t="s">
        <v>56</v>
      </c>
      <c r="AT105" s="70" t="s">
        <v>56</v>
      </c>
      <c r="AU105" s="70" t="s">
        <v>56</v>
      </c>
      <c r="AV105" s="23">
        <v>0</v>
      </c>
      <c r="AW105" s="23" t="s">
        <v>56</v>
      </c>
      <c r="AX105" s="23" t="s">
        <v>56</v>
      </c>
      <c r="AY105" s="23" t="s">
        <v>295</v>
      </c>
      <c r="AZ105" s="23" t="s">
        <v>295</v>
      </c>
      <c r="BA105" s="23" t="s">
        <v>295</v>
      </c>
      <c r="BB105" s="74" t="s">
        <v>296</v>
      </c>
      <c r="BC105" s="70" t="s">
        <v>54</v>
      </c>
      <c r="BD105" s="70" t="s">
        <v>54</v>
      </c>
      <c r="BE105" s="93" t="s">
        <v>463</v>
      </c>
      <c r="BF105" s="94"/>
    </row>
    <row r="106" spans="1:58" ht="105" x14ac:dyDescent="0.25">
      <c r="A106" s="23">
        <v>100</v>
      </c>
      <c r="B106" s="72">
        <v>45272</v>
      </c>
      <c r="C106" s="23" t="s">
        <v>658</v>
      </c>
      <c r="D106" s="23" t="s">
        <v>161</v>
      </c>
      <c r="E106" s="23" t="s">
        <v>659</v>
      </c>
      <c r="F106" s="23" t="s">
        <v>50</v>
      </c>
      <c r="G106" s="23" t="s">
        <v>160</v>
      </c>
      <c r="H106" s="72">
        <v>45212</v>
      </c>
      <c r="I106" s="23" t="s">
        <v>110</v>
      </c>
      <c r="J106" s="23" t="s">
        <v>605</v>
      </c>
      <c r="K106" s="23" t="s">
        <v>71</v>
      </c>
      <c r="L106" s="23">
        <v>14</v>
      </c>
      <c r="M106" s="117" t="s">
        <v>767</v>
      </c>
      <c r="N106" s="23" t="s">
        <v>163</v>
      </c>
      <c r="O106" s="121" t="s">
        <v>768</v>
      </c>
      <c r="P106" s="85" t="s">
        <v>764</v>
      </c>
      <c r="Q106" s="23">
        <v>1</v>
      </c>
      <c r="R106" s="23" t="s">
        <v>94</v>
      </c>
      <c r="S106" s="117" t="s">
        <v>769</v>
      </c>
      <c r="T106" s="23" t="s">
        <v>770</v>
      </c>
      <c r="U106" s="24" t="s">
        <v>771</v>
      </c>
      <c r="V106" s="92">
        <v>1</v>
      </c>
      <c r="W106" s="72">
        <v>45272</v>
      </c>
      <c r="X106" s="159">
        <v>45387</v>
      </c>
      <c r="Y106" s="150" t="s">
        <v>724</v>
      </c>
      <c r="Z106" s="23" t="s">
        <v>56</v>
      </c>
      <c r="AA106" s="23" t="s">
        <v>56</v>
      </c>
      <c r="AB106" s="23" t="s">
        <v>56</v>
      </c>
      <c r="AC106" s="77">
        <f t="shared" ca="1" si="10"/>
        <v>-25</v>
      </c>
      <c r="AD106" s="23" t="str">
        <f t="shared" ref="AD106:AD125" ca="1" si="11">IF(X106&lt;&gt;"",IF(AC106&gt;=30,"A tiempo",IF(AND(AC106&lt;30,AC106&gt;=0),"Próxima a vencer","Vencida")),"")</f>
        <v>Vencida</v>
      </c>
      <c r="AE106" s="23" t="s">
        <v>87</v>
      </c>
      <c r="AF106" s="23" t="s">
        <v>87</v>
      </c>
      <c r="AG106" s="23" t="s">
        <v>87</v>
      </c>
      <c r="AH106" s="23" t="s">
        <v>87</v>
      </c>
      <c r="AI106" s="23" t="s">
        <v>87</v>
      </c>
      <c r="AJ106" s="23" t="s">
        <v>56</v>
      </c>
      <c r="AK106" s="23" t="s">
        <v>56</v>
      </c>
      <c r="AL106" s="23" t="s">
        <v>56</v>
      </c>
      <c r="AM106" s="23" t="s">
        <v>56</v>
      </c>
      <c r="AN106" s="23" t="s">
        <v>56</v>
      </c>
      <c r="AO106" s="23" t="s">
        <v>56</v>
      </c>
      <c r="AP106" s="23" t="s">
        <v>56</v>
      </c>
      <c r="AQ106" s="23" t="s">
        <v>56</v>
      </c>
      <c r="AR106" s="23" t="s">
        <v>56</v>
      </c>
      <c r="AS106" s="23" t="s">
        <v>56</v>
      </c>
      <c r="AT106" s="70" t="s">
        <v>56</v>
      </c>
      <c r="AU106" s="70" t="s">
        <v>56</v>
      </c>
      <c r="AV106" s="23">
        <v>0</v>
      </c>
      <c r="AW106" s="23" t="s">
        <v>56</v>
      </c>
      <c r="AX106" s="23" t="s">
        <v>56</v>
      </c>
      <c r="AY106" s="23" t="s">
        <v>295</v>
      </c>
      <c r="AZ106" s="23" t="s">
        <v>295</v>
      </c>
      <c r="BA106" s="23" t="s">
        <v>295</v>
      </c>
      <c r="BB106" s="74" t="s">
        <v>296</v>
      </c>
      <c r="BC106" s="70" t="s">
        <v>54</v>
      </c>
      <c r="BD106" s="70" t="s">
        <v>54</v>
      </c>
      <c r="BE106" s="93" t="s">
        <v>463</v>
      </c>
      <c r="BF106" s="94"/>
    </row>
    <row r="107" spans="1:58" ht="90" x14ac:dyDescent="0.25">
      <c r="A107" s="23">
        <v>100</v>
      </c>
      <c r="B107" s="72">
        <v>45272</v>
      </c>
      <c r="C107" s="23" t="s">
        <v>658</v>
      </c>
      <c r="D107" s="23" t="s">
        <v>161</v>
      </c>
      <c r="E107" s="23" t="s">
        <v>659</v>
      </c>
      <c r="F107" s="23" t="s">
        <v>50</v>
      </c>
      <c r="G107" s="23" t="s">
        <v>160</v>
      </c>
      <c r="H107" s="72">
        <v>45212</v>
      </c>
      <c r="I107" s="23" t="s">
        <v>110</v>
      </c>
      <c r="J107" s="23" t="s">
        <v>605</v>
      </c>
      <c r="K107" s="23" t="s">
        <v>71</v>
      </c>
      <c r="L107" s="23">
        <v>15</v>
      </c>
      <c r="M107" s="117" t="s">
        <v>772</v>
      </c>
      <c r="N107" s="23" t="s">
        <v>163</v>
      </c>
      <c r="O107" s="121" t="s">
        <v>773</v>
      </c>
      <c r="P107" s="85" t="s">
        <v>774</v>
      </c>
      <c r="Q107" s="23">
        <v>1</v>
      </c>
      <c r="R107" s="23" t="s">
        <v>55</v>
      </c>
      <c r="S107" s="118" t="s">
        <v>775</v>
      </c>
      <c r="T107" s="24" t="s">
        <v>776</v>
      </c>
      <c r="U107" s="24" t="s">
        <v>689</v>
      </c>
      <c r="V107" s="23">
        <v>1</v>
      </c>
      <c r="W107" s="72">
        <v>45272</v>
      </c>
      <c r="X107" s="159">
        <v>45366</v>
      </c>
      <c r="Y107" s="150" t="s">
        <v>777</v>
      </c>
      <c r="Z107" s="23" t="s">
        <v>56</v>
      </c>
      <c r="AA107" s="23" t="s">
        <v>56</v>
      </c>
      <c r="AB107" s="23" t="s">
        <v>56</v>
      </c>
      <c r="AC107" s="77">
        <f t="shared" ca="1" si="10"/>
        <v>-46</v>
      </c>
      <c r="AD107" s="23" t="str">
        <f t="shared" ca="1" si="11"/>
        <v>Vencida</v>
      </c>
      <c r="AE107" s="23" t="s">
        <v>87</v>
      </c>
      <c r="AF107" s="23" t="s">
        <v>87</v>
      </c>
      <c r="AG107" s="23" t="s">
        <v>87</v>
      </c>
      <c r="AH107" s="23" t="s">
        <v>87</v>
      </c>
      <c r="AI107" s="23" t="s">
        <v>87</v>
      </c>
      <c r="AJ107" s="23" t="s">
        <v>56</v>
      </c>
      <c r="AK107" s="23" t="s">
        <v>56</v>
      </c>
      <c r="AL107" s="23" t="s">
        <v>56</v>
      </c>
      <c r="AM107" s="23" t="s">
        <v>56</v>
      </c>
      <c r="AN107" s="23" t="s">
        <v>56</v>
      </c>
      <c r="AO107" s="23" t="s">
        <v>56</v>
      </c>
      <c r="AP107" s="23" t="s">
        <v>56</v>
      </c>
      <c r="AQ107" s="23" t="s">
        <v>56</v>
      </c>
      <c r="AR107" s="23" t="s">
        <v>56</v>
      </c>
      <c r="AS107" s="23" t="s">
        <v>56</v>
      </c>
      <c r="AT107" s="70" t="s">
        <v>56</v>
      </c>
      <c r="AU107" s="70" t="s">
        <v>56</v>
      </c>
      <c r="AV107" s="23">
        <v>0</v>
      </c>
      <c r="AW107" s="23" t="s">
        <v>56</v>
      </c>
      <c r="AX107" s="23" t="s">
        <v>56</v>
      </c>
      <c r="AY107" s="23" t="s">
        <v>295</v>
      </c>
      <c r="AZ107" s="23" t="s">
        <v>295</v>
      </c>
      <c r="BA107" s="23" t="s">
        <v>295</v>
      </c>
      <c r="BB107" s="74" t="s">
        <v>296</v>
      </c>
      <c r="BC107" s="70" t="s">
        <v>54</v>
      </c>
      <c r="BD107" s="70" t="s">
        <v>54</v>
      </c>
      <c r="BE107" s="93" t="s">
        <v>463</v>
      </c>
      <c r="BF107" s="94"/>
    </row>
    <row r="108" spans="1:58" ht="120" x14ac:dyDescent="0.25">
      <c r="A108" s="23">
        <v>100</v>
      </c>
      <c r="B108" s="72">
        <v>45272</v>
      </c>
      <c r="C108" s="23" t="s">
        <v>658</v>
      </c>
      <c r="D108" s="23" t="s">
        <v>161</v>
      </c>
      <c r="E108" s="23" t="s">
        <v>659</v>
      </c>
      <c r="F108" s="23" t="s">
        <v>50</v>
      </c>
      <c r="G108" s="23" t="s">
        <v>160</v>
      </c>
      <c r="H108" s="72">
        <v>45212</v>
      </c>
      <c r="I108" s="23" t="s">
        <v>110</v>
      </c>
      <c r="J108" s="23" t="s">
        <v>605</v>
      </c>
      <c r="K108" s="23" t="s">
        <v>71</v>
      </c>
      <c r="L108" s="23">
        <v>15</v>
      </c>
      <c r="M108" s="117" t="s">
        <v>772</v>
      </c>
      <c r="N108" s="23" t="s">
        <v>163</v>
      </c>
      <c r="O108" s="121" t="s">
        <v>773</v>
      </c>
      <c r="P108" s="85" t="s">
        <v>778</v>
      </c>
      <c r="Q108" s="23">
        <v>2</v>
      </c>
      <c r="R108" s="23" t="s">
        <v>55</v>
      </c>
      <c r="S108" s="103" t="s">
        <v>779</v>
      </c>
      <c r="T108" s="24" t="s">
        <v>780</v>
      </c>
      <c r="U108" s="23" t="s">
        <v>781</v>
      </c>
      <c r="V108" s="23">
        <v>1</v>
      </c>
      <c r="W108" s="72">
        <v>45272</v>
      </c>
      <c r="X108" s="159">
        <v>45351</v>
      </c>
      <c r="Y108" s="150" t="s">
        <v>777</v>
      </c>
      <c r="Z108" s="23" t="s">
        <v>56</v>
      </c>
      <c r="AA108" s="23" t="s">
        <v>56</v>
      </c>
      <c r="AB108" s="23" t="s">
        <v>56</v>
      </c>
      <c r="AC108" s="77">
        <f t="shared" ca="1" si="10"/>
        <v>-61</v>
      </c>
      <c r="AD108" s="23" t="str">
        <f t="shared" ca="1" si="11"/>
        <v>Vencida</v>
      </c>
      <c r="AE108" s="23" t="s">
        <v>87</v>
      </c>
      <c r="AF108" s="23" t="s">
        <v>87</v>
      </c>
      <c r="AG108" s="23" t="s">
        <v>87</v>
      </c>
      <c r="AH108" s="23" t="s">
        <v>87</v>
      </c>
      <c r="AI108" s="23" t="s">
        <v>87</v>
      </c>
      <c r="AJ108" s="23" t="s">
        <v>56</v>
      </c>
      <c r="AK108" s="23" t="s">
        <v>56</v>
      </c>
      <c r="AL108" s="23" t="s">
        <v>56</v>
      </c>
      <c r="AM108" s="23" t="s">
        <v>56</v>
      </c>
      <c r="AN108" s="23" t="s">
        <v>56</v>
      </c>
      <c r="AO108" s="23" t="s">
        <v>56</v>
      </c>
      <c r="AP108" s="23" t="s">
        <v>56</v>
      </c>
      <c r="AQ108" s="23" t="s">
        <v>56</v>
      </c>
      <c r="AR108" s="23" t="s">
        <v>56</v>
      </c>
      <c r="AS108" s="23" t="s">
        <v>56</v>
      </c>
      <c r="AT108" s="70" t="s">
        <v>56</v>
      </c>
      <c r="AU108" s="70" t="s">
        <v>56</v>
      </c>
      <c r="AV108" s="70">
        <v>1</v>
      </c>
      <c r="AW108" s="70" t="s">
        <v>933</v>
      </c>
      <c r="AX108" s="78">
        <v>45408</v>
      </c>
      <c r="AY108" s="23" t="s">
        <v>58</v>
      </c>
      <c r="AZ108" s="23" t="s">
        <v>58</v>
      </c>
      <c r="BA108" s="23" t="s">
        <v>56</v>
      </c>
      <c r="BB108" s="70" t="s">
        <v>105</v>
      </c>
      <c r="BC108" s="70" t="s">
        <v>915</v>
      </c>
      <c r="BD108" s="70" t="s">
        <v>916</v>
      </c>
      <c r="BE108" s="93" t="s">
        <v>930</v>
      </c>
      <c r="BF108" s="94"/>
    </row>
    <row r="109" spans="1:58" ht="120" x14ac:dyDescent="0.25">
      <c r="A109" s="23">
        <v>100</v>
      </c>
      <c r="B109" s="72">
        <v>45272</v>
      </c>
      <c r="C109" s="23" t="s">
        <v>658</v>
      </c>
      <c r="D109" s="23" t="s">
        <v>161</v>
      </c>
      <c r="E109" s="23" t="s">
        <v>659</v>
      </c>
      <c r="F109" s="23" t="s">
        <v>50</v>
      </c>
      <c r="G109" s="23" t="s">
        <v>160</v>
      </c>
      <c r="H109" s="72">
        <v>45212</v>
      </c>
      <c r="I109" s="23" t="s">
        <v>110</v>
      </c>
      <c r="J109" s="23" t="s">
        <v>605</v>
      </c>
      <c r="K109" s="23" t="s">
        <v>71</v>
      </c>
      <c r="L109" s="23">
        <v>16</v>
      </c>
      <c r="M109" s="117" t="s">
        <v>782</v>
      </c>
      <c r="N109" s="23" t="s">
        <v>163</v>
      </c>
      <c r="O109" s="121" t="s">
        <v>783</v>
      </c>
      <c r="P109" s="85" t="s">
        <v>784</v>
      </c>
      <c r="Q109" s="23">
        <v>1</v>
      </c>
      <c r="R109" s="23" t="s">
        <v>55</v>
      </c>
      <c r="S109" s="117" t="s">
        <v>785</v>
      </c>
      <c r="T109" s="23" t="s">
        <v>786</v>
      </c>
      <c r="U109" s="24" t="s">
        <v>787</v>
      </c>
      <c r="V109" s="23">
        <v>1</v>
      </c>
      <c r="W109" s="72">
        <v>45272</v>
      </c>
      <c r="X109" s="159">
        <v>45387</v>
      </c>
      <c r="Y109" s="150" t="s">
        <v>715</v>
      </c>
      <c r="Z109" s="23" t="s">
        <v>56</v>
      </c>
      <c r="AA109" s="23" t="s">
        <v>56</v>
      </c>
      <c r="AB109" s="23" t="s">
        <v>56</v>
      </c>
      <c r="AC109" s="77">
        <f t="shared" ca="1" si="10"/>
        <v>-25</v>
      </c>
      <c r="AD109" s="23" t="str">
        <f t="shared" ca="1" si="11"/>
        <v>Vencida</v>
      </c>
      <c r="AE109" s="23" t="s">
        <v>87</v>
      </c>
      <c r="AF109" s="23" t="s">
        <v>87</v>
      </c>
      <c r="AG109" s="23" t="s">
        <v>87</v>
      </c>
      <c r="AH109" s="23" t="s">
        <v>87</v>
      </c>
      <c r="AI109" s="23" t="s">
        <v>87</v>
      </c>
      <c r="AJ109" s="23" t="s">
        <v>56</v>
      </c>
      <c r="AK109" s="23" t="s">
        <v>56</v>
      </c>
      <c r="AL109" s="23" t="s">
        <v>56</v>
      </c>
      <c r="AM109" s="23" t="s">
        <v>56</v>
      </c>
      <c r="AN109" s="23" t="s">
        <v>56</v>
      </c>
      <c r="AO109" s="23" t="s">
        <v>56</v>
      </c>
      <c r="AP109" s="23" t="s">
        <v>56</v>
      </c>
      <c r="AQ109" s="23" t="s">
        <v>56</v>
      </c>
      <c r="AR109" s="23" t="s">
        <v>56</v>
      </c>
      <c r="AS109" s="23" t="s">
        <v>56</v>
      </c>
      <c r="AT109" s="70" t="s">
        <v>56</v>
      </c>
      <c r="AU109" s="70" t="s">
        <v>56</v>
      </c>
      <c r="AV109" s="23">
        <v>0</v>
      </c>
      <c r="AW109" s="23" t="s">
        <v>56</v>
      </c>
      <c r="AX109" s="23" t="s">
        <v>56</v>
      </c>
      <c r="AY109" s="23" t="s">
        <v>295</v>
      </c>
      <c r="AZ109" s="23" t="s">
        <v>295</v>
      </c>
      <c r="BA109" s="23" t="s">
        <v>295</v>
      </c>
      <c r="BB109" s="74" t="s">
        <v>296</v>
      </c>
      <c r="BC109" s="70" t="s">
        <v>54</v>
      </c>
      <c r="BD109" s="70" t="s">
        <v>54</v>
      </c>
      <c r="BE109" s="93" t="s">
        <v>463</v>
      </c>
      <c r="BF109" s="94"/>
    </row>
    <row r="110" spans="1:58" ht="120" x14ac:dyDescent="0.25">
      <c r="A110" s="23">
        <v>100</v>
      </c>
      <c r="B110" s="72">
        <v>45272</v>
      </c>
      <c r="C110" s="23" t="s">
        <v>658</v>
      </c>
      <c r="D110" s="23" t="s">
        <v>161</v>
      </c>
      <c r="E110" s="23" t="s">
        <v>659</v>
      </c>
      <c r="F110" s="23" t="s">
        <v>50</v>
      </c>
      <c r="G110" s="23" t="s">
        <v>160</v>
      </c>
      <c r="H110" s="72">
        <v>45212</v>
      </c>
      <c r="I110" s="23" t="s">
        <v>110</v>
      </c>
      <c r="J110" s="23" t="s">
        <v>605</v>
      </c>
      <c r="K110" s="23" t="s">
        <v>71</v>
      </c>
      <c r="L110" s="23">
        <v>16</v>
      </c>
      <c r="M110" s="117" t="s">
        <v>782</v>
      </c>
      <c r="N110" s="23" t="s">
        <v>163</v>
      </c>
      <c r="O110" s="121" t="s">
        <v>783</v>
      </c>
      <c r="P110" s="85" t="s">
        <v>784</v>
      </c>
      <c r="Q110" s="23">
        <v>2</v>
      </c>
      <c r="R110" s="23" t="s">
        <v>55</v>
      </c>
      <c r="S110" s="117" t="s">
        <v>788</v>
      </c>
      <c r="T110" s="23" t="s">
        <v>789</v>
      </c>
      <c r="U110" s="23" t="s">
        <v>790</v>
      </c>
      <c r="V110" s="23">
        <v>8</v>
      </c>
      <c r="W110" s="159">
        <v>45387</v>
      </c>
      <c r="X110" s="159">
        <v>45656</v>
      </c>
      <c r="Y110" s="150" t="s">
        <v>715</v>
      </c>
      <c r="Z110" s="23" t="s">
        <v>56</v>
      </c>
      <c r="AA110" s="23" t="s">
        <v>56</v>
      </c>
      <c r="AB110" s="23" t="s">
        <v>56</v>
      </c>
      <c r="AC110" s="77">
        <f t="shared" ca="1" si="10"/>
        <v>244</v>
      </c>
      <c r="AD110" s="23" t="str">
        <f t="shared" ca="1" si="11"/>
        <v>A tiempo</v>
      </c>
      <c r="AE110" s="23" t="s">
        <v>87</v>
      </c>
      <c r="AF110" s="23" t="s">
        <v>87</v>
      </c>
      <c r="AG110" s="23" t="s">
        <v>87</v>
      </c>
      <c r="AH110" s="23" t="s">
        <v>87</v>
      </c>
      <c r="AI110" s="23" t="s">
        <v>87</v>
      </c>
      <c r="AJ110" s="23" t="s">
        <v>56</v>
      </c>
      <c r="AK110" s="23" t="s">
        <v>56</v>
      </c>
      <c r="AL110" s="23" t="s">
        <v>56</v>
      </c>
      <c r="AM110" s="23" t="s">
        <v>56</v>
      </c>
      <c r="AN110" s="23" t="s">
        <v>56</v>
      </c>
      <c r="AO110" s="23" t="s">
        <v>56</v>
      </c>
      <c r="AP110" s="23" t="s">
        <v>56</v>
      </c>
      <c r="AQ110" s="23" t="s">
        <v>56</v>
      </c>
      <c r="AR110" s="23" t="s">
        <v>56</v>
      </c>
      <c r="AS110" s="23" t="s">
        <v>56</v>
      </c>
      <c r="AT110" s="70" t="s">
        <v>56</v>
      </c>
      <c r="AU110" s="70" t="s">
        <v>56</v>
      </c>
      <c r="AV110" s="23">
        <v>0</v>
      </c>
      <c r="AW110" s="23" t="s">
        <v>56</v>
      </c>
      <c r="AX110" s="23" t="s">
        <v>56</v>
      </c>
      <c r="AY110" s="23" t="s">
        <v>295</v>
      </c>
      <c r="AZ110" s="23" t="s">
        <v>295</v>
      </c>
      <c r="BA110" s="23" t="s">
        <v>295</v>
      </c>
      <c r="BB110" s="74" t="s">
        <v>296</v>
      </c>
      <c r="BC110" s="70" t="s">
        <v>54</v>
      </c>
      <c r="BD110" s="70" t="s">
        <v>54</v>
      </c>
      <c r="BE110" s="93" t="s">
        <v>463</v>
      </c>
      <c r="BF110" s="94"/>
    </row>
    <row r="111" spans="1:58" ht="90" x14ac:dyDescent="0.25">
      <c r="A111" s="23">
        <v>100</v>
      </c>
      <c r="B111" s="72">
        <v>45272</v>
      </c>
      <c r="C111" s="23" t="s">
        <v>658</v>
      </c>
      <c r="D111" s="23" t="s">
        <v>161</v>
      </c>
      <c r="E111" s="23" t="s">
        <v>659</v>
      </c>
      <c r="F111" s="23" t="s">
        <v>50</v>
      </c>
      <c r="G111" s="23" t="s">
        <v>160</v>
      </c>
      <c r="H111" s="72">
        <v>45212</v>
      </c>
      <c r="I111" s="23" t="s">
        <v>110</v>
      </c>
      <c r="J111" s="23" t="s">
        <v>605</v>
      </c>
      <c r="K111" s="23" t="s">
        <v>71</v>
      </c>
      <c r="L111" s="23">
        <v>17</v>
      </c>
      <c r="M111" s="117" t="s">
        <v>791</v>
      </c>
      <c r="N111" s="23" t="s">
        <v>163</v>
      </c>
      <c r="O111" s="121" t="s">
        <v>792</v>
      </c>
      <c r="P111" s="85" t="s">
        <v>793</v>
      </c>
      <c r="Q111" s="23">
        <v>1</v>
      </c>
      <c r="R111" s="23" t="s">
        <v>55</v>
      </c>
      <c r="S111" s="118" t="s">
        <v>794</v>
      </c>
      <c r="T111" s="23" t="s">
        <v>795</v>
      </c>
      <c r="U111" s="23" t="s">
        <v>796</v>
      </c>
      <c r="V111" s="23">
        <v>1</v>
      </c>
      <c r="W111" s="72">
        <v>45293</v>
      </c>
      <c r="X111" s="159">
        <v>45412</v>
      </c>
      <c r="Y111" s="150" t="s">
        <v>797</v>
      </c>
      <c r="Z111" s="23" t="s">
        <v>931</v>
      </c>
      <c r="AA111" s="23" t="s">
        <v>932</v>
      </c>
      <c r="AB111" s="72">
        <v>45411</v>
      </c>
      <c r="AC111" s="77">
        <f t="shared" ref="AC111:AC125" ca="1" si="12">IF(X111&lt;&gt;"", X111-$BF$3,"")</f>
        <v>0</v>
      </c>
      <c r="AD111" s="23" t="str">
        <f t="shared" ca="1" si="11"/>
        <v>Próxima a vencer</v>
      </c>
      <c r="AE111" s="23" t="s">
        <v>87</v>
      </c>
      <c r="AF111" s="23" t="s">
        <v>87</v>
      </c>
      <c r="AG111" s="23" t="s">
        <v>87</v>
      </c>
      <c r="AH111" s="23" t="s">
        <v>87</v>
      </c>
      <c r="AI111" s="23" t="s">
        <v>87</v>
      </c>
      <c r="AJ111" s="23" t="s">
        <v>56</v>
      </c>
      <c r="AK111" s="23" t="s">
        <v>56</v>
      </c>
      <c r="AL111" s="23" t="s">
        <v>56</v>
      </c>
      <c r="AM111" s="23" t="s">
        <v>56</v>
      </c>
      <c r="AN111" s="23" t="s">
        <v>56</v>
      </c>
      <c r="AO111" s="23" t="s">
        <v>56</v>
      </c>
      <c r="AP111" s="23" t="s">
        <v>56</v>
      </c>
      <c r="AQ111" s="23" t="s">
        <v>56</v>
      </c>
      <c r="AR111" s="23" t="s">
        <v>56</v>
      </c>
      <c r="AS111" s="23" t="s">
        <v>56</v>
      </c>
      <c r="AT111" s="70" t="s">
        <v>56</v>
      </c>
      <c r="AU111" s="70" t="s">
        <v>56</v>
      </c>
      <c r="AV111" s="23">
        <v>0</v>
      </c>
      <c r="AW111" s="23" t="s">
        <v>56</v>
      </c>
      <c r="AX111" s="23" t="s">
        <v>56</v>
      </c>
      <c r="AY111" s="23" t="s">
        <v>295</v>
      </c>
      <c r="AZ111" s="23" t="s">
        <v>295</v>
      </c>
      <c r="BA111" s="23" t="s">
        <v>295</v>
      </c>
      <c r="BB111" s="74" t="s">
        <v>296</v>
      </c>
      <c r="BC111" s="70" t="s">
        <v>54</v>
      </c>
      <c r="BD111" s="70" t="s">
        <v>54</v>
      </c>
      <c r="BE111" s="93" t="s">
        <v>463</v>
      </c>
      <c r="BF111" s="94"/>
    </row>
    <row r="112" spans="1:58" ht="75" x14ac:dyDescent="0.25">
      <c r="A112" s="23">
        <v>100</v>
      </c>
      <c r="B112" s="72">
        <v>45272</v>
      </c>
      <c r="C112" s="23" t="s">
        <v>658</v>
      </c>
      <c r="D112" s="23" t="s">
        <v>161</v>
      </c>
      <c r="E112" s="23" t="s">
        <v>659</v>
      </c>
      <c r="F112" s="23" t="s">
        <v>50</v>
      </c>
      <c r="G112" s="23" t="s">
        <v>160</v>
      </c>
      <c r="H112" s="72">
        <v>45212</v>
      </c>
      <c r="I112" s="23" t="s">
        <v>110</v>
      </c>
      <c r="J112" s="23" t="s">
        <v>605</v>
      </c>
      <c r="K112" s="23" t="s">
        <v>71</v>
      </c>
      <c r="L112" s="23">
        <v>17</v>
      </c>
      <c r="M112" s="117" t="s">
        <v>791</v>
      </c>
      <c r="N112" s="23" t="s">
        <v>163</v>
      </c>
      <c r="O112" s="121" t="s">
        <v>792</v>
      </c>
      <c r="P112" s="85" t="s">
        <v>793</v>
      </c>
      <c r="Q112" s="23">
        <v>2</v>
      </c>
      <c r="R112" s="23" t="s">
        <v>55</v>
      </c>
      <c r="S112" s="118" t="s">
        <v>798</v>
      </c>
      <c r="T112" s="23" t="s">
        <v>729</v>
      </c>
      <c r="U112" s="24" t="s">
        <v>668</v>
      </c>
      <c r="V112" s="92">
        <v>1</v>
      </c>
      <c r="W112" s="159">
        <v>45387</v>
      </c>
      <c r="X112" s="72">
        <v>45412</v>
      </c>
      <c r="Y112" s="150" t="s">
        <v>797</v>
      </c>
      <c r="Z112" s="23" t="s">
        <v>56</v>
      </c>
      <c r="AA112" s="23" t="s">
        <v>56</v>
      </c>
      <c r="AB112" s="23" t="s">
        <v>56</v>
      </c>
      <c r="AC112" s="77">
        <f t="shared" ca="1" si="12"/>
        <v>0</v>
      </c>
      <c r="AD112" s="23" t="str">
        <f t="shared" ca="1" si="11"/>
        <v>Próxima a vencer</v>
      </c>
      <c r="AE112" s="23" t="s">
        <v>87</v>
      </c>
      <c r="AF112" s="23" t="s">
        <v>87</v>
      </c>
      <c r="AG112" s="23" t="s">
        <v>87</v>
      </c>
      <c r="AH112" s="23" t="s">
        <v>87</v>
      </c>
      <c r="AI112" s="23" t="s">
        <v>87</v>
      </c>
      <c r="AJ112" s="23" t="s">
        <v>56</v>
      </c>
      <c r="AK112" s="23" t="s">
        <v>56</v>
      </c>
      <c r="AL112" s="23" t="s">
        <v>56</v>
      </c>
      <c r="AM112" s="23" t="s">
        <v>56</v>
      </c>
      <c r="AN112" s="23" t="s">
        <v>56</v>
      </c>
      <c r="AO112" s="23" t="s">
        <v>56</v>
      </c>
      <c r="AP112" s="23" t="s">
        <v>56</v>
      </c>
      <c r="AQ112" s="23" t="s">
        <v>56</v>
      </c>
      <c r="AR112" s="23" t="s">
        <v>56</v>
      </c>
      <c r="AS112" s="23" t="s">
        <v>56</v>
      </c>
      <c r="AT112" s="70" t="s">
        <v>56</v>
      </c>
      <c r="AU112" s="70" t="s">
        <v>56</v>
      </c>
      <c r="AV112" s="23">
        <v>0</v>
      </c>
      <c r="AW112" s="23" t="s">
        <v>56</v>
      </c>
      <c r="AX112" s="23" t="s">
        <v>56</v>
      </c>
      <c r="AY112" s="23" t="s">
        <v>295</v>
      </c>
      <c r="AZ112" s="23" t="s">
        <v>295</v>
      </c>
      <c r="BA112" s="23" t="s">
        <v>295</v>
      </c>
      <c r="BB112" s="74" t="s">
        <v>296</v>
      </c>
      <c r="BC112" s="70" t="s">
        <v>54</v>
      </c>
      <c r="BD112" s="70" t="s">
        <v>54</v>
      </c>
      <c r="BE112" s="93" t="s">
        <v>463</v>
      </c>
      <c r="BF112" s="94"/>
    </row>
    <row r="113" spans="1:58" ht="150" x14ac:dyDescent="0.25">
      <c r="A113" s="23">
        <v>100</v>
      </c>
      <c r="B113" s="72">
        <v>45272</v>
      </c>
      <c r="C113" s="23" t="s">
        <v>658</v>
      </c>
      <c r="D113" s="23" t="s">
        <v>161</v>
      </c>
      <c r="E113" s="23" t="s">
        <v>659</v>
      </c>
      <c r="F113" s="23" t="s">
        <v>50</v>
      </c>
      <c r="G113" s="23" t="s">
        <v>160</v>
      </c>
      <c r="H113" s="72">
        <v>45212</v>
      </c>
      <c r="I113" s="23" t="s">
        <v>110</v>
      </c>
      <c r="J113" s="23" t="s">
        <v>605</v>
      </c>
      <c r="K113" s="23" t="s">
        <v>71</v>
      </c>
      <c r="L113" s="23">
        <v>18</v>
      </c>
      <c r="M113" s="117" t="s">
        <v>799</v>
      </c>
      <c r="N113" s="23" t="s">
        <v>163</v>
      </c>
      <c r="O113" s="121" t="s">
        <v>800</v>
      </c>
      <c r="P113" s="85" t="s">
        <v>801</v>
      </c>
      <c r="Q113" s="23">
        <v>1</v>
      </c>
      <c r="R113" s="23" t="s">
        <v>55</v>
      </c>
      <c r="S113" s="85" t="s">
        <v>802</v>
      </c>
      <c r="T113" s="23" t="s">
        <v>803</v>
      </c>
      <c r="U113" s="23" t="s">
        <v>804</v>
      </c>
      <c r="V113" s="23">
        <v>1</v>
      </c>
      <c r="W113" s="72">
        <v>45293</v>
      </c>
      <c r="X113" s="159">
        <v>45412</v>
      </c>
      <c r="Y113" s="150" t="s">
        <v>797</v>
      </c>
      <c r="Z113" s="23" t="s">
        <v>931</v>
      </c>
      <c r="AA113" s="23" t="s">
        <v>932</v>
      </c>
      <c r="AB113" s="72">
        <v>45411</v>
      </c>
      <c r="AC113" s="77">
        <f t="shared" ca="1" si="12"/>
        <v>0</v>
      </c>
      <c r="AD113" s="23" t="str">
        <f t="shared" ca="1" si="11"/>
        <v>Próxima a vencer</v>
      </c>
      <c r="AE113" s="23" t="s">
        <v>87</v>
      </c>
      <c r="AF113" s="23" t="s">
        <v>87</v>
      </c>
      <c r="AG113" s="23" t="s">
        <v>87</v>
      </c>
      <c r="AH113" s="23" t="s">
        <v>87</v>
      </c>
      <c r="AI113" s="23" t="s">
        <v>87</v>
      </c>
      <c r="AJ113" s="23" t="s">
        <v>56</v>
      </c>
      <c r="AK113" s="23" t="s">
        <v>56</v>
      </c>
      <c r="AL113" s="23" t="s">
        <v>56</v>
      </c>
      <c r="AM113" s="23" t="s">
        <v>56</v>
      </c>
      <c r="AN113" s="23" t="s">
        <v>56</v>
      </c>
      <c r="AO113" s="23" t="s">
        <v>56</v>
      </c>
      <c r="AP113" s="23" t="s">
        <v>56</v>
      </c>
      <c r="AQ113" s="23" t="s">
        <v>56</v>
      </c>
      <c r="AR113" s="23" t="s">
        <v>56</v>
      </c>
      <c r="AS113" s="23" t="s">
        <v>56</v>
      </c>
      <c r="AT113" s="70" t="s">
        <v>56</v>
      </c>
      <c r="AU113" s="70" t="s">
        <v>56</v>
      </c>
      <c r="AV113" s="23">
        <v>0</v>
      </c>
      <c r="AW113" s="23" t="s">
        <v>56</v>
      </c>
      <c r="AX113" s="23" t="s">
        <v>56</v>
      </c>
      <c r="AY113" s="23" t="s">
        <v>295</v>
      </c>
      <c r="AZ113" s="23" t="s">
        <v>295</v>
      </c>
      <c r="BA113" s="23" t="s">
        <v>295</v>
      </c>
      <c r="BB113" s="74" t="s">
        <v>296</v>
      </c>
      <c r="BC113" s="70" t="s">
        <v>54</v>
      </c>
      <c r="BD113" s="70" t="s">
        <v>54</v>
      </c>
      <c r="BE113" s="93" t="s">
        <v>463</v>
      </c>
      <c r="BF113" s="94"/>
    </row>
    <row r="114" spans="1:58" ht="60" x14ac:dyDescent="0.25">
      <c r="A114" s="23">
        <v>100</v>
      </c>
      <c r="B114" s="72">
        <v>45272</v>
      </c>
      <c r="C114" s="23" t="s">
        <v>658</v>
      </c>
      <c r="D114" s="23" t="s">
        <v>161</v>
      </c>
      <c r="E114" s="23" t="s">
        <v>659</v>
      </c>
      <c r="F114" s="23" t="s">
        <v>50</v>
      </c>
      <c r="G114" s="23" t="s">
        <v>160</v>
      </c>
      <c r="H114" s="72">
        <v>45212</v>
      </c>
      <c r="I114" s="23" t="s">
        <v>110</v>
      </c>
      <c r="J114" s="23" t="s">
        <v>605</v>
      </c>
      <c r="K114" s="23" t="s">
        <v>71</v>
      </c>
      <c r="L114" s="23">
        <v>18</v>
      </c>
      <c r="M114" s="117" t="s">
        <v>799</v>
      </c>
      <c r="N114" s="23" t="s">
        <v>163</v>
      </c>
      <c r="O114" s="121" t="s">
        <v>800</v>
      </c>
      <c r="P114" s="85" t="s">
        <v>801</v>
      </c>
      <c r="Q114" s="23">
        <v>2</v>
      </c>
      <c r="R114" s="23" t="s">
        <v>55</v>
      </c>
      <c r="S114" s="118" t="s">
        <v>805</v>
      </c>
      <c r="T114" s="23" t="s">
        <v>619</v>
      </c>
      <c r="U114" s="24" t="s">
        <v>668</v>
      </c>
      <c r="V114" s="92">
        <v>1</v>
      </c>
      <c r="W114" s="159">
        <v>45387</v>
      </c>
      <c r="X114" s="72">
        <v>45412</v>
      </c>
      <c r="Y114" s="150" t="s">
        <v>806</v>
      </c>
      <c r="Z114" s="23" t="s">
        <v>56</v>
      </c>
      <c r="AA114" s="23" t="s">
        <v>56</v>
      </c>
      <c r="AB114" s="23" t="s">
        <v>56</v>
      </c>
      <c r="AC114" s="77">
        <f t="shared" ca="1" si="12"/>
        <v>0</v>
      </c>
      <c r="AD114" s="23" t="str">
        <f t="shared" ca="1" si="11"/>
        <v>Próxima a vencer</v>
      </c>
      <c r="AE114" s="23" t="s">
        <v>87</v>
      </c>
      <c r="AF114" s="23" t="s">
        <v>87</v>
      </c>
      <c r="AG114" s="23" t="s">
        <v>87</v>
      </c>
      <c r="AH114" s="23" t="s">
        <v>87</v>
      </c>
      <c r="AI114" s="23" t="s">
        <v>87</v>
      </c>
      <c r="AJ114" s="23" t="s">
        <v>56</v>
      </c>
      <c r="AK114" s="23" t="s">
        <v>56</v>
      </c>
      <c r="AL114" s="23" t="s">
        <v>56</v>
      </c>
      <c r="AM114" s="23" t="s">
        <v>56</v>
      </c>
      <c r="AN114" s="23" t="s">
        <v>56</v>
      </c>
      <c r="AO114" s="23" t="s">
        <v>56</v>
      </c>
      <c r="AP114" s="23" t="s">
        <v>56</v>
      </c>
      <c r="AQ114" s="23" t="s">
        <v>56</v>
      </c>
      <c r="AR114" s="23" t="s">
        <v>56</v>
      </c>
      <c r="AS114" s="23" t="s">
        <v>56</v>
      </c>
      <c r="AT114" s="70" t="s">
        <v>56</v>
      </c>
      <c r="AU114" s="70" t="s">
        <v>56</v>
      </c>
      <c r="AV114" s="23">
        <v>0</v>
      </c>
      <c r="AW114" s="23" t="s">
        <v>56</v>
      </c>
      <c r="AX114" s="23" t="s">
        <v>56</v>
      </c>
      <c r="AY114" s="23" t="s">
        <v>295</v>
      </c>
      <c r="AZ114" s="23" t="s">
        <v>295</v>
      </c>
      <c r="BA114" s="23" t="s">
        <v>295</v>
      </c>
      <c r="BB114" s="74" t="s">
        <v>296</v>
      </c>
      <c r="BC114" s="70" t="s">
        <v>54</v>
      </c>
      <c r="BD114" s="70" t="s">
        <v>54</v>
      </c>
      <c r="BE114" s="93" t="s">
        <v>463</v>
      </c>
      <c r="BF114" s="94"/>
    </row>
    <row r="115" spans="1:58" ht="60" x14ac:dyDescent="0.25">
      <c r="A115" s="23">
        <v>100</v>
      </c>
      <c r="B115" s="72">
        <v>45272</v>
      </c>
      <c r="C115" s="23" t="s">
        <v>658</v>
      </c>
      <c r="D115" s="23" t="s">
        <v>161</v>
      </c>
      <c r="E115" s="23" t="s">
        <v>659</v>
      </c>
      <c r="F115" s="23" t="s">
        <v>50</v>
      </c>
      <c r="G115" s="23" t="s">
        <v>160</v>
      </c>
      <c r="H115" s="72">
        <v>45212</v>
      </c>
      <c r="I115" s="23" t="s">
        <v>110</v>
      </c>
      <c r="J115" s="23" t="s">
        <v>605</v>
      </c>
      <c r="K115" s="23" t="s">
        <v>71</v>
      </c>
      <c r="L115" s="23">
        <v>18</v>
      </c>
      <c r="M115" s="117" t="s">
        <v>799</v>
      </c>
      <c r="N115" s="23" t="s">
        <v>163</v>
      </c>
      <c r="O115" s="121" t="s">
        <v>800</v>
      </c>
      <c r="P115" s="85" t="s">
        <v>801</v>
      </c>
      <c r="Q115" s="23">
        <v>3</v>
      </c>
      <c r="R115" s="23" t="s">
        <v>55</v>
      </c>
      <c r="S115" s="85" t="s">
        <v>807</v>
      </c>
      <c r="T115" s="23" t="s">
        <v>729</v>
      </c>
      <c r="U115" s="23" t="s">
        <v>750</v>
      </c>
      <c r="V115" s="23">
        <v>1</v>
      </c>
      <c r="W115" s="72">
        <v>45293</v>
      </c>
      <c r="X115" s="159">
        <v>45387</v>
      </c>
      <c r="Y115" s="150" t="s">
        <v>797</v>
      </c>
      <c r="Z115" s="23" t="s">
        <v>56</v>
      </c>
      <c r="AA115" s="23" t="s">
        <v>56</v>
      </c>
      <c r="AB115" s="23" t="s">
        <v>56</v>
      </c>
      <c r="AC115" s="77">
        <f t="shared" ca="1" si="12"/>
        <v>-25</v>
      </c>
      <c r="AD115" s="23" t="str">
        <f t="shared" ca="1" si="11"/>
        <v>Vencida</v>
      </c>
      <c r="AE115" s="23" t="s">
        <v>87</v>
      </c>
      <c r="AF115" s="23" t="s">
        <v>87</v>
      </c>
      <c r="AG115" s="23" t="s">
        <v>87</v>
      </c>
      <c r="AH115" s="23" t="s">
        <v>87</v>
      </c>
      <c r="AI115" s="23" t="s">
        <v>87</v>
      </c>
      <c r="AJ115" s="23" t="s">
        <v>56</v>
      </c>
      <c r="AK115" s="23" t="s">
        <v>56</v>
      </c>
      <c r="AL115" s="23" t="s">
        <v>56</v>
      </c>
      <c r="AM115" s="23" t="s">
        <v>56</v>
      </c>
      <c r="AN115" s="23" t="s">
        <v>56</v>
      </c>
      <c r="AO115" s="23" t="s">
        <v>56</v>
      </c>
      <c r="AP115" s="23" t="s">
        <v>56</v>
      </c>
      <c r="AQ115" s="23" t="s">
        <v>56</v>
      </c>
      <c r="AR115" s="23" t="s">
        <v>56</v>
      </c>
      <c r="AS115" s="23" t="s">
        <v>56</v>
      </c>
      <c r="AT115" s="70" t="s">
        <v>56</v>
      </c>
      <c r="AU115" s="70" t="s">
        <v>56</v>
      </c>
      <c r="AV115" s="23">
        <v>0</v>
      </c>
      <c r="AW115" s="23" t="s">
        <v>56</v>
      </c>
      <c r="AX115" s="23" t="s">
        <v>56</v>
      </c>
      <c r="AY115" s="23" t="s">
        <v>295</v>
      </c>
      <c r="AZ115" s="23" t="s">
        <v>295</v>
      </c>
      <c r="BA115" s="23" t="s">
        <v>295</v>
      </c>
      <c r="BB115" s="74" t="s">
        <v>296</v>
      </c>
      <c r="BC115" s="70" t="s">
        <v>54</v>
      </c>
      <c r="BD115" s="70" t="s">
        <v>54</v>
      </c>
      <c r="BE115" s="93" t="s">
        <v>463</v>
      </c>
      <c r="BF115" s="94"/>
    </row>
    <row r="116" spans="1:58" ht="105" x14ac:dyDescent="0.25">
      <c r="A116" s="23">
        <v>101</v>
      </c>
      <c r="B116" s="72">
        <v>45275</v>
      </c>
      <c r="C116" s="23" t="s">
        <v>808</v>
      </c>
      <c r="D116" s="91" t="s">
        <v>161</v>
      </c>
      <c r="E116" s="85" t="s">
        <v>809</v>
      </c>
      <c r="F116" s="85" t="s">
        <v>50</v>
      </c>
      <c r="G116" s="85" t="s">
        <v>51</v>
      </c>
      <c r="H116" s="90">
        <v>45218</v>
      </c>
      <c r="I116" s="91" t="s">
        <v>77</v>
      </c>
      <c r="J116" s="91" t="s">
        <v>810</v>
      </c>
      <c r="K116" s="91" t="s">
        <v>116</v>
      </c>
      <c r="L116" s="18">
        <v>1</v>
      </c>
      <c r="M116" s="85" t="s">
        <v>811</v>
      </c>
      <c r="N116" s="175" t="s">
        <v>163</v>
      </c>
      <c r="O116" s="181" t="s">
        <v>812</v>
      </c>
      <c r="P116" s="85" t="s">
        <v>813</v>
      </c>
      <c r="Q116" s="18">
        <v>1</v>
      </c>
      <c r="R116" s="18" t="s">
        <v>55</v>
      </c>
      <c r="S116" s="117" t="s">
        <v>814</v>
      </c>
      <c r="T116" s="23" t="s">
        <v>815</v>
      </c>
      <c r="U116" s="23" t="s">
        <v>816</v>
      </c>
      <c r="V116" s="122">
        <v>1</v>
      </c>
      <c r="W116" s="144">
        <v>45292</v>
      </c>
      <c r="X116" s="144">
        <v>45473</v>
      </c>
      <c r="Y116" s="23" t="s">
        <v>817</v>
      </c>
      <c r="Z116" s="23" t="s">
        <v>56</v>
      </c>
      <c r="AA116" s="23" t="s">
        <v>56</v>
      </c>
      <c r="AB116" s="23" t="s">
        <v>56</v>
      </c>
      <c r="AC116" s="77">
        <f t="shared" ca="1" si="12"/>
        <v>61</v>
      </c>
      <c r="AD116" s="23" t="str">
        <f t="shared" ca="1" si="11"/>
        <v>A tiempo</v>
      </c>
      <c r="AE116" s="23" t="s">
        <v>87</v>
      </c>
      <c r="AF116" s="23" t="s">
        <v>87</v>
      </c>
      <c r="AG116" s="23" t="s">
        <v>87</v>
      </c>
      <c r="AH116" s="23" t="s">
        <v>87</v>
      </c>
      <c r="AI116" s="23" t="s">
        <v>87</v>
      </c>
      <c r="AJ116" s="23" t="s">
        <v>56</v>
      </c>
      <c r="AK116" s="23" t="s">
        <v>56</v>
      </c>
      <c r="AL116" s="23" t="s">
        <v>56</v>
      </c>
      <c r="AM116" s="23" t="s">
        <v>56</v>
      </c>
      <c r="AN116" s="23" t="s">
        <v>56</v>
      </c>
      <c r="AO116" s="23" t="s">
        <v>56</v>
      </c>
      <c r="AP116" s="23" t="s">
        <v>56</v>
      </c>
      <c r="AQ116" s="23" t="s">
        <v>56</v>
      </c>
      <c r="AR116" s="23" t="s">
        <v>56</v>
      </c>
      <c r="AS116" s="23" t="s">
        <v>56</v>
      </c>
      <c r="AT116" s="70" t="s">
        <v>56</v>
      </c>
      <c r="AU116" s="70" t="s">
        <v>56</v>
      </c>
      <c r="AV116" s="23">
        <v>0</v>
      </c>
      <c r="AW116" s="23" t="s">
        <v>56</v>
      </c>
      <c r="AX116" s="23" t="s">
        <v>56</v>
      </c>
      <c r="AY116" s="23" t="s">
        <v>295</v>
      </c>
      <c r="AZ116" s="23" t="s">
        <v>295</v>
      </c>
      <c r="BA116" s="23" t="s">
        <v>295</v>
      </c>
      <c r="BB116" s="74" t="s">
        <v>296</v>
      </c>
      <c r="BC116" s="70" t="s">
        <v>54</v>
      </c>
      <c r="BD116" s="70" t="s">
        <v>54</v>
      </c>
      <c r="BE116" s="93" t="s">
        <v>463</v>
      </c>
      <c r="BF116" s="94"/>
    </row>
    <row r="117" spans="1:58" ht="180" x14ac:dyDescent="0.25">
      <c r="A117" s="23">
        <v>101</v>
      </c>
      <c r="B117" s="72">
        <v>45275</v>
      </c>
      <c r="C117" s="23" t="s">
        <v>808</v>
      </c>
      <c r="D117" s="182" t="s">
        <v>161</v>
      </c>
      <c r="E117" s="89" t="s">
        <v>818</v>
      </c>
      <c r="F117" s="181" t="s">
        <v>50</v>
      </c>
      <c r="G117" s="181" t="s">
        <v>51</v>
      </c>
      <c r="H117" s="183">
        <v>45224</v>
      </c>
      <c r="I117" s="184" t="s">
        <v>77</v>
      </c>
      <c r="J117" s="182" t="s">
        <v>810</v>
      </c>
      <c r="K117" s="182" t="s">
        <v>116</v>
      </c>
      <c r="L117" s="18">
        <v>2</v>
      </c>
      <c r="M117" s="85" t="s">
        <v>819</v>
      </c>
      <c r="N117" s="185" t="s">
        <v>163</v>
      </c>
      <c r="O117" s="85" t="s">
        <v>820</v>
      </c>
      <c r="P117" s="85" t="s">
        <v>813</v>
      </c>
      <c r="Q117" s="18">
        <v>1</v>
      </c>
      <c r="R117" s="18" t="s">
        <v>55</v>
      </c>
      <c r="S117" s="117" t="s">
        <v>814</v>
      </c>
      <c r="T117" s="23" t="s">
        <v>815</v>
      </c>
      <c r="U117" s="23" t="s">
        <v>816</v>
      </c>
      <c r="V117" s="122">
        <v>1</v>
      </c>
      <c r="W117" s="144">
        <v>45292</v>
      </c>
      <c r="X117" s="144">
        <v>45473</v>
      </c>
      <c r="Y117" s="23" t="s">
        <v>817</v>
      </c>
      <c r="Z117" s="23" t="s">
        <v>56</v>
      </c>
      <c r="AA117" s="23" t="s">
        <v>56</v>
      </c>
      <c r="AB117" s="23" t="s">
        <v>56</v>
      </c>
      <c r="AC117" s="77">
        <f t="shared" ca="1" si="12"/>
        <v>61</v>
      </c>
      <c r="AD117" s="23" t="str">
        <f t="shared" ca="1" si="11"/>
        <v>A tiempo</v>
      </c>
      <c r="AE117" s="23" t="s">
        <v>87</v>
      </c>
      <c r="AF117" s="23" t="s">
        <v>87</v>
      </c>
      <c r="AG117" s="23" t="s">
        <v>87</v>
      </c>
      <c r="AH117" s="23" t="s">
        <v>87</v>
      </c>
      <c r="AI117" s="23" t="s">
        <v>87</v>
      </c>
      <c r="AJ117" s="23" t="s">
        <v>56</v>
      </c>
      <c r="AK117" s="23" t="s">
        <v>56</v>
      </c>
      <c r="AL117" s="23" t="s">
        <v>56</v>
      </c>
      <c r="AM117" s="23" t="s">
        <v>56</v>
      </c>
      <c r="AN117" s="23" t="s">
        <v>56</v>
      </c>
      <c r="AO117" s="23" t="s">
        <v>56</v>
      </c>
      <c r="AP117" s="23" t="s">
        <v>56</v>
      </c>
      <c r="AQ117" s="23" t="s">
        <v>56</v>
      </c>
      <c r="AR117" s="23" t="s">
        <v>56</v>
      </c>
      <c r="AS117" s="23" t="s">
        <v>56</v>
      </c>
      <c r="AT117" s="70" t="s">
        <v>56</v>
      </c>
      <c r="AU117" s="70" t="s">
        <v>56</v>
      </c>
      <c r="AV117" s="23">
        <v>0</v>
      </c>
      <c r="AW117" s="23" t="s">
        <v>56</v>
      </c>
      <c r="AX117" s="23" t="s">
        <v>56</v>
      </c>
      <c r="AY117" s="23" t="s">
        <v>295</v>
      </c>
      <c r="AZ117" s="23" t="s">
        <v>295</v>
      </c>
      <c r="BA117" s="23" t="s">
        <v>295</v>
      </c>
      <c r="BB117" s="74" t="s">
        <v>296</v>
      </c>
      <c r="BC117" s="70" t="s">
        <v>54</v>
      </c>
      <c r="BD117" s="70" t="s">
        <v>54</v>
      </c>
      <c r="BE117" s="93" t="s">
        <v>463</v>
      </c>
      <c r="BF117" s="94"/>
    </row>
    <row r="118" spans="1:58" ht="105" x14ac:dyDescent="0.25">
      <c r="A118" s="23">
        <v>101</v>
      </c>
      <c r="B118" s="72">
        <v>45275</v>
      </c>
      <c r="C118" s="23" t="s">
        <v>808</v>
      </c>
      <c r="D118" s="177" t="s">
        <v>161</v>
      </c>
      <c r="E118" s="85" t="s">
        <v>821</v>
      </c>
      <c r="F118" s="176" t="s">
        <v>50</v>
      </c>
      <c r="G118" s="176" t="s">
        <v>51</v>
      </c>
      <c r="H118" s="90">
        <v>45226</v>
      </c>
      <c r="I118" s="91" t="s">
        <v>77</v>
      </c>
      <c r="J118" s="177" t="s">
        <v>810</v>
      </c>
      <c r="K118" s="177" t="s">
        <v>116</v>
      </c>
      <c r="L118" s="18">
        <v>3</v>
      </c>
      <c r="M118" s="85" t="s">
        <v>822</v>
      </c>
      <c r="N118" s="186" t="s">
        <v>163</v>
      </c>
      <c r="O118" s="85" t="s">
        <v>823</v>
      </c>
      <c r="P118" s="85" t="s">
        <v>813</v>
      </c>
      <c r="Q118" s="18">
        <v>1</v>
      </c>
      <c r="R118" s="18" t="s">
        <v>55</v>
      </c>
      <c r="S118" s="117" t="s">
        <v>814</v>
      </c>
      <c r="T118" s="23" t="s">
        <v>815</v>
      </c>
      <c r="U118" s="23" t="s">
        <v>816</v>
      </c>
      <c r="V118" s="122">
        <v>1</v>
      </c>
      <c r="W118" s="144">
        <v>45292</v>
      </c>
      <c r="X118" s="144">
        <v>45473</v>
      </c>
      <c r="Y118" s="23" t="s">
        <v>817</v>
      </c>
      <c r="Z118" s="23" t="s">
        <v>56</v>
      </c>
      <c r="AA118" s="23" t="s">
        <v>56</v>
      </c>
      <c r="AB118" s="23" t="s">
        <v>56</v>
      </c>
      <c r="AC118" s="77">
        <f t="shared" ca="1" si="12"/>
        <v>61</v>
      </c>
      <c r="AD118" s="23" t="str">
        <f t="shared" ca="1" si="11"/>
        <v>A tiempo</v>
      </c>
      <c r="AE118" s="23" t="s">
        <v>87</v>
      </c>
      <c r="AF118" s="23" t="s">
        <v>87</v>
      </c>
      <c r="AG118" s="23" t="s">
        <v>87</v>
      </c>
      <c r="AH118" s="23" t="s">
        <v>87</v>
      </c>
      <c r="AI118" s="23" t="s">
        <v>87</v>
      </c>
      <c r="AJ118" s="23" t="s">
        <v>56</v>
      </c>
      <c r="AK118" s="23" t="s">
        <v>56</v>
      </c>
      <c r="AL118" s="23" t="s">
        <v>56</v>
      </c>
      <c r="AM118" s="23" t="s">
        <v>56</v>
      </c>
      <c r="AN118" s="23" t="s">
        <v>56</v>
      </c>
      <c r="AO118" s="23" t="s">
        <v>56</v>
      </c>
      <c r="AP118" s="23" t="s">
        <v>56</v>
      </c>
      <c r="AQ118" s="23" t="s">
        <v>56</v>
      </c>
      <c r="AR118" s="23" t="s">
        <v>56</v>
      </c>
      <c r="AS118" s="23" t="s">
        <v>56</v>
      </c>
      <c r="AT118" s="70" t="s">
        <v>56</v>
      </c>
      <c r="AU118" s="70" t="s">
        <v>56</v>
      </c>
      <c r="AV118" s="23">
        <v>0</v>
      </c>
      <c r="AW118" s="23" t="s">
        <v>56</v>
      </c>
      <c r="AX118" s="23" t="s">
        <v>56</v>
      </c>
      <c r="AY118" s="23" t="s">
        <v>295</v>
      </c>
      <c r="AZ118" s="23" t="s">
        <v>295</v>
      </c>
      <c r="BA118" s="23" t="s">
        <v>295</v>
      </c>
      <c r="BB118" s="74" t="s">
        <v>296</v>
      </c>
      <c r="BC118" s="70" t="s">
        <v>54</v>
      </c>
      <c r="BD118" s="70" t="s">
        <v>54</v>
      </c>
      <c r="BE118" s="93" t="s">
        <v>463</v>
      </c>
      <c r="BF118" s="94"/>
    </row>
    <row r="119" spans="1:58" ht="90" x14ac:dyDescent="0.25">
      <c r="A119" s="23">
        <v>101</v>
      </c>
      <c r="B119" s="72">
        <v>45275</v>
      </c>
      <c r="C119" s="23" t="s">
        <v>808</v>
      </c>
      <c r="D119" s="177" t="s">
        <v>161</v>
      </c>
      <c r="E119" s="85" t="s">
        <v>824</v>
      </c>
      <c r="F119" s="176" t="s">
        <v>50</v>
      </c>
      <c r="G119" s="176" t="s">
        <v>51</v>
      </c>
      <c r="H119" s="90">
        <v>45226</v>
      </c>
      <c r="I119" s="91" t="s">
        <v>77</v>
      </c>
      <c r="J119" s="177" t="s">
        <v>810</v>
      </c>
      <c r="K119" s="177" t="s">
        <v>116</v>
      </c>
      <c r="L119" s="18">
        <v>4</v>
      </c>
      <c r="M119" s="85" t="s">
        <v>825</v>
      </c>
      <c r="N119" s="186" t="s">
        <v>163</v>
      </c>
      <c r="O119" s="89" t="s">
        <v>826</v>
      </c>
      <c r="P119" s="85" t="s">
        <v>813</v>
      </c>
      <c r="Q119" s="18">
        <v>1</v>
      </c>
      <c r="R119" s="18" t="s">
        <v>55</v>
      </c>
      <c r="S119" s="117" t="s">
        <v>814</v>
      </c>
      <c r="T119" s="23" t="s">
        <v>815</v>
      </c>
      <c r="U119" s="23" t="s">
        <v>816</v>
      </c>
      <c r="V119" s="122">
        <v>1</v>
      </c>
      <c r="W119" s="144">
        <v>45292</v>
      </c>
      <c r="X119" s="144">
        <v>45473</v>
      </c>
      <c r="Y119" s="23" t="s">
        <v>817</v>
      </c>
      <c r="Z119" s="23" t="s">
        <v>56</v>
      </c>
      <c r="AA119" s="23" t="s">
        <v>56</v>
      </c>
      <c r="AB119" s="23" t="s">
        <v>56</v>
      </c>
      <c r="AC119" s="77">
        <f t="shared" ca="1" si="12"/>
        <v>61</v>
      </c>
      <c r="AD119" s="23" t="str">
        <f t="shared" ca="1" si="11"/>
        <v>A tiempo</v>
      </c>
      <c r="AE119" s="23" t="s">
        <v>87</v>
      </c>
      <c r="AF119" s="23" t="s">
        <v>87</v>
      </c>
      <c r="AG119" s="23" t="s">
        <v>87</v>
      </c>
      <c r="AH119" s="23" t="s">
        <v>87</v>
      </c>
      <c r="AI119" s="23" t="s">
        <v>87</v>
      </c>
      <c r="AJ119" s="23" t="s">
        <v>56</v>
      </c>
      <c r="AK119" s="23" t="s">
        <v>56</v>
      </c>
      <c r="AL119" s="23" t="s">
        <v>56</v>
      </c>
      <c r="AM119" s="23" t="s">
        <v>56</v>
      </c>
      <c r="AN119" s="23" t="s">
        <v>56</v>
      </c>
      <c r="AO119" s="23" t="s">
        <v>56</v>
      </c>
      <c r="AP119" s="23" t="s">
        <v>56</v>
      </c>
      <c r="AQ119" s="23" t="s">
        <v>56</v>
      </c>
      <c r="AR119" s="23" t="s">
        <v>56</v>
      </c>
      <c r="AS119" s="23" t="s">
        <v>56</v>
      </c>
      <c r="AT119" s="70" t="s">
        <v>56</v>
      </c>
      <c r="AU119" s="70" t="s">
        <v>56</v>
      </c>
      <c r="AV119" s="23">
        <v>0</v>
      </c>
      <c r="AW119" s="23" t="s">
        <v>56</v>
      </c>
      <c r="AX119" s="23" t="s">
        <v>56</v>
      </c>
      <c r="AY119" s="23" t="s">
        <v>295</v>
      </c>
      <c r="AZ119" s="23" t="s">
        <v>295</v>
      </c>
      <c r="BA119" s="23" t="s">
        <v>295</v>
      </c>
      <c r="BB119" s="74" t="s">
        <v>296</v>
      </c>
      <c r="BC119" s="70" t="s">
        <v>54</v>
      </c>
      <c r="BD119" s="70" t="s">
        <v>54</v>
      </c>
      <c r="BE119" s="93" t="s">
        <v>463</v>
      </c>
      <c r="BF119" s="94"/>
    </row>
    <row r="120" spans="1:58" ht="165" x14ac:dyDescent="0.25">
      <c r="A120" s="23">
        <v>101</v>
      </c>
      <c r="B120" s="72">
        <v>45275</v>
      </c>
      <c r="C120" s="23" t="s">
        <v>808</v>
      </c>
      <c r="D120" s="91" t="s">
        <v>161</v>
      </c>
      <c r="E120" s="85" t="s">
        <v>809</v>
      </c>
      <c r="F120" s="85" t="s">
        <v>50</v>
      </c>
      <c r="G120" s="85" t="s">
        <v>51</v>
      </c>
      <c r="H120" s="90">
        <v>45218</v>
      </c>
      <c r="I120" s="91" t="s">
        <v>77</v>
      </c>
      <c r="J120" s="91" t="s">
        <v>810</v>
      </c>
      <c r="K120" s="91" t="s">
        <v>116</v>
      </c>
      <c r="L120" s="18">
        <v>5</v>
      </c>
      <c r="M120" s="85" t="s">
        <v>827</v>
      </c>
      <c r="N120" s="175" t="s">
        <v>163</v>
      </c>
      <c r="O120" s="85" t="s">
        <v>828</v>
      </c>
      <c r="P120" s="85" t="s">
        <v>813</v>
      </c>
      <c r="Q120" s="18">
        <v>1</v>
      </c>
      <c r="R120" s="18" t="s">
        <v>55</v>
      </c>
      <c r="S120" s="117" t="s">
        <v>814</v>
      </c>
      <c r="T120" s="23" t="s">
        <v>815</v>
      </c>
      <c r="U120" s="23" t="s">
        <v>816</v>
      </c>
      <c r="V120" s="122">
        <v>1</v>
      </c>
      <c r="W120" s="144">
        <v>45292</v>
      </c>
      <c r="X120" s="144">
        <v>45473</v>
      </c>
      <c r="Y120" s="23" t="s">
        <v>817</v>
      </c>
      <c r="Z120" s="23" t="s">
        <v>56</v>
      </c>
      <c r="AA120" s="23" t="s">
        <v>56</v>
      </c>
      <c r="AB120" s="23" t="s">
        <v>56</v>
      </c>
      <c r="AC120" s="77">
        <f t="shared" ca="1" si="12"/>
        <v>61</v>
      </c>
      <c r="AD120" s="23" t="str">
        <f t="shared" ca="1" si="11"/>
        <v>A tiempo</v>
      </c>
      <c r="AE120" s="23" t="s">
        <v>87</v>
      </c>
      <c r="AF120" s="23" t="s">
        <v>87</v>
      </c>
      <c r="AG120" s="23" t="s">
        <v>87</v>
      </c>
      <c r="AH120" s="23" t="s">
        <v>87</v>
      </c>
      <c r="AI120" s="23" t="s">
        <v>87</v>
      </c>
      <c r="AJ120" s="23" t="s">
        <v>56</v>
      </c>
      <c r="AK120" s="23" t="s">
        <v>56</v>
      </c>
      <c r="AL120" s="23" t="s">
        <v>56</v>
      </c>
      <c r="AM120" s="23" t="s">
        <v>56</v>
      </c>
      <c r="AN120" s="23" t="s">
        <v>56</v>
      </c>
      <c r="AO120" s="23" t="s">
        <v>56</v>
      </c>
      <c r="AP120" s="23" t="s">
        <v>56</v>
      </c>
      <c r="AQ120" s="23" t="s">
        <v>56</v>
      </c>
      <c r="AR120" s="23" t="s">
        <v>56</v>
      </c>
      <c r="AS120" s="23" t="s">
        <v>56</v>
      </c>
      <c r="AT120" s="70" t="s">
        <v>56</v>
      </c>
      <c r="AU120" s="70" t="s">
        <v>56</v>
      </c>
      <c r="AV120" s="23">
        <v>0</v>
      </c>
      <c r="AW120" s="23" t="s">
        <v>56</v>
      </c>
      <c r="AX120" s="23" t="s">
        <v>56</v>
      </c>
      <c r="AY120" s="23" t="s">
        <v>295</v>
      </c>
      <c r="AZ120" s="23" t="s">
        <v>295</v>
      </c>
      <c r="BA120" s="23" t="s">
        <v>295</v>
      </c>
      <c r="BB120" s="74" t="s">
        <v>296</v>
      </c>
      <c r="BC120" s="70" t="s">
        <v>54</v>
      </c>
      <c r="BD120" s="70" t="s">
        <v>54</v>
      </c>
      <c r="BE120" s="93" t="s">
        <v>463</v>
      </c>
      <c r="BF120" s="94"/>
    </row>
    <row r="121" spans="1:58" ht="180" x14ac:dyDescent="0.25">
      <c r="A121" s="23">
        <v>101</v>
      </c>
      <c r="B121" s="72">
        <v>45275</v>
      </c>
      <c r="C121" s="23" t="s">
        <v>808</v>
      </c>
      <c r="D121" s="91" t="s">
        <v>161</v>
      </c>
      <c r="E121" s="85" t="s">
        <v>809</v>
      </c>
      <c r="F121" s="85" t="s">
        <v>50</v>
      </c>
      <c r="G121" s="85" t="s">
        <v>51</v>
      </c>
      <c r="H121" s="90">
        <v>45218</v>
      </c>
      <c r="I121" s="91" t="s">
        <v>77</v>
      </c>
      <c r="J121" s="91" t="s">
        <v>810</v>
      </c>
      <c r="K121" s="91" t="s">
        <v>116</v>
      </c>
      <c r="L121" s="18">
        <v>6</v>
      </c>
      <c r="M121" s="85" t="s">
        <v>829</v>
      </c>
      <c r="N121" s="175" t="s">
        <v>163</v>
      </c>
      <c r="O121" s="85" t="s">
        <v>830</v>
      </c>
      <c r="P121" s="85" t="s">
        <v>813</v>
      </c>
      <c r="Q121" s="18">
        <v>1</v>
      </c>
      <c r="R121" s="18" t="s">
        <v>55</v>
      </c>
      <c r="S121" s="117" t="s">
        <v>814</v>
      </c>
      <c r="T121" s="23" t="s">
        <v>815</v>
      </c>
      <c r="U121" s="23" t="s">
        <v>816</v>
      </c>
      <c r="V121" s="122">
        <v>1</v>
      </c>
      <c r="W121" s="144">
        <v>45292</v>
      </c>
      <c r="X121" s="144">
        <v>45473</v>
      </c>
      <c r="Y121" s="23" t="s">
        <v>817</v>
      </c>
      <c r="Z121" s="23" t="s">
        <v>56</v>
      </c>
      <c r="AA121" s="23" t="s">
        <v>56</v>
      </c>
      <c r="AB121" s="23" t="s">
        <v>56</v>
      </c>
      <c r="AC121" s="77">
        <f t="shared" ca="1" si="12"/>
        <v>61</v>
      </c>
      <c r="AD121" s="23" t="str">
        <f t="shared" ca="1" si="11"/>
        <v>A tiempo</v>
      </c>
      <c r="AE121" s="23" t="s">
        <v>87</v>
      </c>
      <c r="AF121" s="23" t="s">
        <v>87</v>
      </c>
      <c r="AG121" s="23" t="s">
        <v>87</v>
      </c>
      <c r="AH121" s="23" t="s">
        <v>87</v>
      </c>
      <c r="AI121" s="23" t="s">
        <v>87</v>
      </c>
      <c r="AJ121" s="23" t="s">
        <v>56</v>
      </c>
      <c r="AK121" s="23" t="s">
        <v>56</v>
      </c>
      <c r="AL121" s="23" t="s">
        <v>56</v>
      </c>
      <c r="AM121" s="23" t="s">
        <v>56</v>
      </c>
      <c r="AN121" s="23" t="s">
        <v>56</v>
      </c>
      <c r="AO121" s="23" t="s">
        <v>56</v>
      </c>
      <c r="AP121" s="23" t="s">
        <v>56</v>
      </c>
      <c r="AQ121" s="23" t="s">
        <v>56</v>
      </c>
      <c r="AR121" s="23" t="s">
        <v>56</v>
      </c>
      <c r="AS121" s="23" t="s">
        <v>56</v>
      </c>
      <c r="AT121" s="70" t="s">
        <v>56</v>
      </c>
      <c r="AU121" s="70" t="s">
        <v>56</v>
      </c>
      <c r="AV121" s="23">
        <v>0</v>
      </c>
      <c r="AW121" s="23" t="s">
        <v>56</v>
      </c>
      <c r="AX121" s="23" t="s">
        <v>56</v>
      </c>
      <c r="AY121" s="23" t="s">
        <v>295</v>
      </c>
      <c r="AZ121" s="23" t="s">
        <v>295</v>
      </c>
      <c r="BA121" s="23" t="s">
        <v>295</v>
      </c>
      <c r="BB121" s="74" t="s">
        <v>296</v>
      </c>
      <c r="BC121" s="70" t="s">
        <v>54</v>
      </c>
      <c r="BD121" s="70" t="s">
        <v>54</v>
      </c>
      <c r="BE121" s="93" t="s">
        <v>463</v>
      </c>
      <c r="BF121" s="94"/>
    </row>
    <row r="122" spans="1:58" ht="180" x14ac:dyDescent="0.25">
      <c r="A122" s="23">
        <v>101</v>
      </c>
      <c r="B122" s="72">
        <v>45275</v>
      </c>
      <c r="C122" s="23" t="s">
        <v>808</v>
      </c>
      <c r="D122" s="91" t="s">
        <v>161</v>
      </c>
      <c r="E122" s="85" t="s">
        <v>824</v>
      </c>
      <c r="F122" s="85" t="s">
        <v>50</v>
      </c>
      <c r="G122" s="85" t="s">
        <v>51</v>
      </c>
      <c r="H122" s="90">
        <v>45226</v>
      </c>
      <c r="I122" s="91" t="s">
        <v>77</v>
      </c>
      <c r="J122" s="91" t="s">
        <v>810</v>
      </c>
      <c r="K122" s="91" t="s">
        <v>116</v>
      </c>
      <c r="L122" s="18">
        <v>7</v>
      </c>
      <c r="M122" s="85" t="s">
        <v>831</v>
      </c>
      <c r="N122" s="175" t="s">
        <v>163</v>
      </c>
      <c r="O122" s="85" t="s">
        <v>832</v>
      </c>
      <c r="P122" s="85" t="s">
        <v>813</v>
      </c>
      <c r="Q122" s="18">
        <v>1</v>
      </c>
      <c r="R122" s="18" t="s">
        <v>55</v>
      </c>
      <c r="S122" s="117" t="s">
        <v>814</v>
      </c>
      <c r="T122" s="23" t="s">
        <v>815</v>
      </c>
      <c r="U122" s="23" t="s">
        <v>816</v>
      </c>
      <c r="V122" s="122">
        <v>1</v>
      </c>
      <c r="W122" s="144">
        <v>45292</v>
      </c>
      <c r="X122" s="144">
        <v>45473</v>
      </c>
      <c r="Y122" s="23" t="s">
        <v>817</v>
      </c>
      <c r="Z122" s="23" t="s">
        <v>56</v>
      </c>
      <c r="AA122" s="23" t="s">
        <v>56</v>
      </c>
      <c r="AB122" s="23" t="s">
        <v>56</v>
      </c>
      <c r="AC122" s="77">
        <f t="shared" ca="1" si="12"/>
        <v>61</v>
      </c>
      <c r="AD122" s="23" t="str">
        <f t="shared" ca="1" si="11"/>
        <v>A tiempo</v>
      </c>
      <c r="AE122" s="23" t="s">
        <v>87</v>
      </c>
      <c r="AF122" s="23" t="s">
        <v>87</v>
      </c>
      <c r="AG122" s="23" t="s">
        <v>87</v>
      </c>
      <c r="AH122" s="23" t="s">
        <v>87</v>
      </c>
      <c r="AI122" s="23" t="s">
        <v>87</v>
      </c>
      <c r="AJ122" s="23" t="s">
        <v>56</v>
      </c>
      <c r="AK122" s="23" t="s">
        <v>56</v>
      </c>
      <c r="AL122" s="23" t="s">
        <v>56</v>
      </c>
      <c r="AM122" s="23" t="s">
        <v>56</v>
      </c>
      <c r="AN122" s="23" t="s">
        <v>56</v>
      </c>
      <c r="AO122" s="23" t="s">
        <v>56</v>
      </c>
      <c r="AP122" s="23" t="s">
        <v>56</v>
      </c>
      <c r="AQ122" s="23" t="s">
        <v>56</v>
      </c>
      <c r="AR122" s="23" t="s">
        <v>56</v>
      </c>
      <c r="AS122" s="23" t="s">
        <v>56</v>
      </c>
      <c r="AT122" s="70" t="s">
        <v>56</v>
      </c>
      <c r="AU122" s="70" t="s">
        <v>56</v>
      </c>
      <c r="AV122" s="23">
        <v>0</v>
      </c>
      <c r="AW122" s="23" t="s">
        <v>56</v>
      </c>
      <c r="AX122" s="23" t="s">
        <v>56</v>
      </c>
      <c r="AY122" s="23" t="s">
        <v>295</v>
      </c>
      <c r="AZ122" s="23" t="s">
        <v>295</v>
      </c>
      <c r="BA122" s="23" t="s">
        <v>295</v>
      </c>
      <c r="BB122" s="74" t="s">
        <v>296</v>
      </c>
      <c r="BC122" s="70" t="s">
        <v>54</v>
      </c>
      <c r="BD122" s="70" t="s">
        <v>54</v>
      </c>
      <c r="BE122" s="93" t="s">
        <v>463</v>
      </c>
      <c r="BF122" s="94"/>
    </row>
    <row r="123" spans="1:58" ht="195" x14ac:dyDescent="0.25">
      <c r="A123" s="23">
        <v>101</v>
      </c>
      <c r="B123" s="72">
        <v>45275</v>
      </c>
      <c r="C123" s="23" t="s">
        <v>808</v>
      </c>
      <c r="D123" s="91" t="s">
        <v>161</v>
      </c>
      <c r="E123" s="85" t="s">
        <v>824</v>
      </c>
      <c r="F123" s="85" t="s">
        <v>50</v>
      </c>
      <c r="G123" s="85" t="s">
        <v>51</v>
      </c>
      <c r="H123" s="90">
        <v>45226</v>
      </c>
      <c r="I123" s="91" t="s">
        <v>77</v>
      </c>
      <c r="J123" s="91" t="s">
        <v>810</v>
      </c>
      <c r="K123" s="91" t="s">
        <v>116</v>
      </c>
      <c r="L123" s="18">
        <v>9</v>
      </c>
      <c r="M123" s="85" t="s">
        <v>833</v>
      </c>
      <c r="N123" s="175" t="s">
        <v>163</v>
      </c>
      <c r="O123" s="85" t="s">
        <v>834</v>
      </c>
      <c r="P123" s="85" t="s">
        <v>813</v>
      </c>
      <c r="Q123" s="18">
        <v>1</v>
      </c>
      <c r="R123" s="18" t="s">
        <v>55</v>
      </c>
      <c r="S123" s="117" t="s">
        <v>814</v>
      </c>
      <c r="T123" s="23" t="s">
        <v>815</v>
      </c>
      <c r="U123" s="23" t="s">
        <v>816</v>
      </c>
      <c r="V123" s="122">
        <v>1</v>
      </c>
      <c r="W123" s="144">
        <v>45292</v>
      </c>
      <c r="X123" s="144">
        <v>45473</v>
      </c>
      <c r="Y123" s="23" t="s">
        <v>817</v>
      </c>
      <c r="Z123" s="23" t="s">
        <v>56</v>
      </c>
      <c r="AA123" s="23" t="s">
        <v>56</v>
      </c>
      <c r="AB123" s="23" t="s">
        <v>56</v>
      </c>
      <c r="AC123" s="77">
        <f t="shared" ca="1" si="12"/>
        <v>61</v>
      </c>
      <c r="AD123" s="23" t="str">
        <f t="shared" ca="1" si="11"/>
        <v>A tiempo</v>
      </c>
      <c r="AE123" s="23" t="s">
        <v>87</v>
      </c>
      <c r="AF123" s="23" t="s">
        <v>87</v>
      </c>
      <c r="AG123" s="23" t="s">
        <v>87</v>
      </c>
      <c r="AH123" s="23" t="s">
        <v>87</v>
      </c>
      <c r="AI123" s="23" t="s">
        <v>87</v>
      </c>
      <c r="AJ123" s="23" t="s">
        <v>56</v>
      </c>
      <c r="AK123" s="23" t="s">
        <v>56</v>
      </c>
      <c r="AL123" s="23" t="s">
        <v>56</v>
      </c>
      <c r="AM123" s="23" t="s">
        <v>56</v>
      </c>
      <c r="AN123" s="23" t="s">
        <v>56</v>
      </c>
      <c r="AO123" s="23" t="s">
        <v>56</v>
      </c>
      <c r="AP123" s="23" t="s">
        <v>56</v>
      </c>
      <c r="AQ123" s="23" t="s">
        <v>56</v>
      </c>
      <c r="AR123" s="23" t="s">
        <v>56</v>
      </c>
      <c r="AS123" s="23" t="s">
        <v>56</v>
      </c>
      <c r="AT123" s="70" t="s">
        <v>56</v>
      </c>
      <c r="AU123" s="70" t="s">
        <v>56</v>
      </c>
      <c r="AV123" s="23">
        <v>0</v>
      </c>
      <c r="AW123" s="23" t="s">
        <v>56</v>
      </c>
      <c r="AX123" s="23" t="s">
        <v>56</v>
      </c>
      <c r="AY123" s="23" t="s">
        <v>295</v>
      </c>
      <c r="AZ123" s="23" t="s">
        <v>295</v>
      </c>
      <c r="BA123" s="23" t="s">
        <v>295</v>
      </c>
      <c r="BB123" s="74" t="s">
        <v>296</v>
      </c>
      <c r="BC123" s="70" t="s">
        <v>54</v>
      </c>
      <c r="BD123" s="70" t="s">
        <v>54</v>
      </c>
      <c r="BE123" s="93" t="s">
        <v>463</v>
      </c>
      <c r="BF123" s="94"/>
    </row>
    <row r="124" spans="1:58" ht="165" x14ac:dyDescent="0.25">
      <c r="A124" s="23">
        <v>101</v>
      </c>
      <c r="B124" s="72">
        <v>45275</v>
      </c>
      <c r="C124" s="23" t="s">
        <v>808</v>
      </c>
      <c r="D124" s="91" t="s">
        <v>161</v>
      </c>
      <c r="E124" s="85" t="s">
        <v>824</v>
      </c>
      <c r="F124" s="85" t="s">
        <v>50</v>
      </c>
      <c r="G124" s="85" t="s">
        <v>51</v>
      </c>
      <c r="H124" s="90">
        <v>45226</v>
      </c>
      <c r="I124" s="91" t="s">
        <v>77</v>
      </c>
      <c r="J124" s="91" t="s">
        <v>810</v>
      </c>
      <c r="K124" s="91" t="s">
        <v>116</v>
      </c>
      <c r="L124" s="18">
        <v>8</v>
      </c>
      <c r="M124" s="85" t="s">
        <v>835</v>
      </c>
      <c r="N124" s="175" t="s">
        <v>163</v>
      </c>
      <c r="O124" s="85" t="s">
        <v>836</v>
      </c>
      <c r="P124" s="85" t="s">
        <v>837</v>
      </c>
      <c r="Q124" s="18">
        <v>1</v>
      </c>
      <c r="R124" s="18" t="s">
        <v>55</v>
      </c>
      <c r="S124" s="117" t="s">
        <v>838</v>
      </c>
      <c r="T124" s="23" t="s">
        <v>482</v>
      </c>
      <c r="U124" s="23" t="s">
        <v>839</v>
      </c>
      <c r="V124" s="122">
        <v>1</v>
      </c>
      <c r="W124" s="144">
        <v>45292</v>
      </c>
      <c r="X124" s="144">
        <v>45473</v>
      </c>
      <c r="Y124" s="85" t="s">
        <v>840</v>
      </c>
      <c r="Z124" s="23" t="s">
        <v>56</v>
      </c>
      <c r="AA124" s="23" t="s">
        <v>56</v>
      </c>
      <c r="AB124" s="23" t="s">
        <v>56</v>
      </c>
      <c r="AC124" s="77">
        <f t="shared" ca="1" si="12"/>
        <v>61</v>
      </c>
      <c r="AD124" s="23" t="str">
        <f t="shared" ca="1" si="11"/>
        <v>A tiempo</v>
      </c>
      <c r="AE124" s="23" t="s">
        <v>87</v>
      </c>
      <c r="AF124" s="23" t="s">
        <v>87</v>
      </c>
      <c r="AG124" s="23" t="s">
        <v>87</v>
      </c>
      <c r="AH124" s="23" t="s">
        <v>87</v>
      </c>
      <c r="AI124" s="23" t="s">
        <v>87</v>
      </c>
      <c r="AJ124" s="23" t="s">
        <v>56</v>
      </c>
      <c r="AK124" s="23" t="s">
        <v>56</v>
      </c>
      <c r="AL124" s="23" t="s">
        <v>56</v>
      </c>
      <c r="AM124" s="23" t="s">
        <v>56</v>
      </c>
      <c r="AN124" s="23" t="s">
        <v>56</v>
      </c>
      <c r="AO124" s="23" t="s">
        <v>56</v>
      </c>
      <c r="AP124" s="23" t="s">
        <v>56</v>
      </c>
      <c r="AQ124" s="23" t="s">
        <v>56</v>
      </c>
      <c r="AR124" s="23" t="s">
        <v>56</v>
      </c>
      <c r="AS124" s="23" t="s">
        <v>56</v>
      </c>
      <c r="AT124" s="70" t="s">
        <v>56</v>
      </c>
      <c r="AU124" s="70" t="s">
        <v>56</v>
      </c>
      <c r="AV124" s="23">
        <v>0</v>
      </c>
      <c r="AW124" s="23" t="s">
        <v>56</v>
      </c>
      <c r="AX124" s="23" t="s">
        <v>56</v>
      </c>
      <c r="AY124" s="23" t="s">
        <v>295</v>
      </c>
      <c r="AZ124" s="23" t="s">
        <v>295</v>
      </c>
      <c r="BA124" s="23" t="s">
        <v>295</v>
      </c>
      <c r="BB124" s="74" t="s">
        <v>296</v>
      </c>
      <c r="BC124" s="70" t="s">
        <v>54</v>
      </c>
      <c r="BD124" s="70" t="s">
        <v>54</v>
      </c>
      <c r="BE124" s="93" t="s">
        <v>463</v>
      </c>
      <c r="BF124" s="94"/>
    </row>
    <row r="125" spans="1:58" ht="151.5" customHeight="1" x14ac:dyDescent="0.25">
      <c r="A125" s="23">
        <v>101</v>
      </c>
      <c r="B125" s="72">
        <v>45275</v>
      </c>
      <c r="C125" s="23" t="s">
        <v>808</v>
      </c>
      <c r="D125" s="23" t="s">
        <v>161</v>
      </c>
      <c r="E125" s="85" t="s">
        <v>824</v>
      </c>
      <c r="F125" s="23" t="s">
        <v>50</v>
      </c>
      <c r="G125" s="23" t="s">
        <v>50</v>
      </c>
      <c r="H125" s="90">
        <v>45226</v>
      </c>
      <c r="I125" s="156" t="s">
        <v>81</v>
      </c>
      <c r="J125" s="23" t="s">
        <v>841</v>
      </c>
      <c r="K125" s="23" t="s">
        <v>78</v>
      </c>
      <c r="L125" s="23">
        <v>1</v>
      </c>
      <c r="M125" s="85" t="s">
        <v>842</v>
      </c>
      <c r="N125" s="187" t="s">
        <v>163</v>
      </c>
      <c r="O125" s="117" t="s">
        <v>843</v>
      </c>
      <c r="P125" s="117" t="s">
        <v>844</v>
      </c>
      <c r="Q125" s="24">
        <v>1</v>
      </c>
      <c r="R125" s="24" t="s">
        <v>55</v>
      </c>
      <c r="S125" s="117" t="s">
        <v>845</v>
      </c>
      <c r="T125" s="24" t="s">
        <v>846</v>
      </c>
      <c r="U125" s="24" t="s">
        <v>847</v>
      </c>
      <c r="V125" s="122">
        <v>1</v>
      </c>
      <c r="W125" s="144">
        <v>45292</v>
      </c>
      <c r="X125" s="144">
        <v>45657</v>
      </c>
      <c r="Y125" s="24" t="s">
        <v>848</v>
      </c>
      <c r="Z125" s="23" t="s">
        <v>56</v>
      </c>
      <c r="AA125" s="23" t="s">
        <v>56</v>
      </c>
      <c r="AB125" s="23" t="s">
        <v>56</v>
      </c>
      <c r="AC125" s="77">
        <f t="shared" ca="1" si="12"/>
        <v>245</v>
      </c>
      <c r="AD125" s="23" t="str">
        <f t="shared" ca="1" si="11"/>
        <v>A tiempo</v>
      </c>
      <c r="AE125" s="23" t="s">
        <v>87</v>
      </c>
      <c r="AF125" s="23" t="s">
        <v>87</v>
      </c>
      <c r="AG125" s="23" t="s">
        <v>87</v>
      </c>
      <c r="AH125" s="23" t="s">
        <v>87</v>
      </c>
      <c r="AI125" s="23" t="s">
        <v>87</v>
      </c>
      <c r="AJ125" s="23" t="s">
        <v>56</v>
      </c>
      <c r="AK125" s="23" t="s">
        <v>56</v>
      </c>
      <c r="AL125" s="23" t="s">
        <v>56</v>
      </c>
      <c r="AM125" s="23" t="s">
        <v>56</v>
      </c>
      <c r="AN125" s="23" t="s">
        <v>56</v>
      </c>
      <c r="AO125" s="23" t="s">
        <v>56</v>
      </c>
      <c r="AP125" s="23" t="s">
        <v>56</v>
      </c>
      <c r="AQ125" s="23" t="s">
        <v>56</v>
      </c>
      <c r="AR125" s="23" t="s">
        <v>56</v>
      </c>
      <c r="AS125" s="23" t="s">
        <v>56</v>
      </c>
      <c r="AT125" s="70" t="s">
        <v>56</v>
      </c>
      <c r="AU125" s="70" t="s">
        <v>56</v>
      </c>
      <c r="AV125" s="23">
        <v>0</v>
      </c>
      <c r="AW125" s="23" t="s">
        <v>56</v>
      </c>
      <c r="AX125" s="23" t="s">
        <v>56</v>
      </c>
      <c r="AY125" s="23" t="s">
        <v>295</v>
      </c>
      <c r="AZ125" s="23" t="s">
        <v>295</v>
      </c>
      <c r="BA125" s="23" t="s">
        <v>295</v>
      </c>
      <c r="BB125" s="74" t="s">
        <v>296</v>
      </c>
      <c r="BC125" s="70" t="s">
        <v>54</v>
      </c>
      <c r="BD125" s="70" t="s">
        <v>54</v>
      </c>
      <c r="BE125" s="93" t="s">
        <v>463</v>
      </c>
      <c r="BF125" s="94"/>
    </row>
    <row r="126" spans="1:58" ht="149.25" customHeight="1" x14ac:dyDescent="0.25">
      <c r="A126" s="18">
        <v>102</v>
      </c>
      <c r="B126" s="90">
        <v>45342</v>
      </c>
      <c r="C126" s="23" t="s">
        <v>849</v>
      </c>
      <c r="D126" s="19" t="s">
        <v>161</v>
      </c>
      <c r="E126" s="19" t="s">
        <v>850</v>
      </c>
      <c r="F126" s="19" t="s">
        <v>50</v>
      </c>
      <c r="G126" s="19" t="s">
        <v>51</v>
      </c>
      <c r="H126" s="188">
        <v>45328</v>
      </c>
      <c r="I126" s="19" t="s">
        <v>184</v>
      </c>
      <c r="J126" s="19" t="s">
        <v>851</v>
      </c>
      <c r="K126" s="19" t="s">
        <v>136</v>
      </c>
      <c r="L126" s="20">
        <v>1</v>
      </c>
      <c r="M126" s="189" t="s">
        <v>852</v>
      </c>
      <c r="N126" s="20" t="s">
        <v>163</v>
      </c>
      <c r="O126" s="21" t="s">
        <v>853</v>
      </c>
      <c r="P126" s="190" t="s">
        <v>854</v>
      </c>
      <c r="Q126" s="20">
        <v>1</v>
      </c>
      <c r="R126" s="19" t="s">
        <v>55</v>
      </c>
      <c r="S126" s="190" t="s">
        <v>855</v>
      </c>
      <c r="T126" s="191" t="s">
        <v>856</v>
      </c>
      <c r="U126" s="191" t="s">
        <v>857</v>
      </c>
      <c r="V126" s="192">
        <v>1</v>
      </c>
      <c r="W126" s="193">
        <v>45352</v>
      </c>
      <c r="X126" s="194">
        <v>45473</v>
      </c>
      <c r="Y126" s="195" t="s">
        <v>858</v>
      </c>
      <c r="Z126" s="23" t="s">
        <v>56</v>
      </c>
      <c r="AA126" s="23" t="s">
        <v>56</v>
      </c>
      <c r="AB126" s="23" t="s">
        <v>56</v>
      </c>
      <c r="AC126" s="77">
        <f t="shared" ref="AC126:AC127" ca="1" si="13">IF(X126&lt;&gt;"", X126-$BF$3,"")</f>
        <v>61</v>
      </c>
      <c r="AD126" s="23" t="str">
        <f t="shared" ref="AD126:AD127" ca="1" si="14">IF(X126&lt;&gt;"",IF(AC126&gt;=30,"A tiempo",IF(AND(AC126&lt;30,AC126&gt;=0),"Próxima a vencer","Vencida")),"")</f>
        <v>A tiempo</v>
      </c>
      <c r="AE126" s="23" t="s">
        <v>87</v>
      </c>
      <c r="AF126" s="23" t="s">
        <v>87</v>
      </c>
      <c r="AG126" s="23" t="s">
        <v>87</v>
      </c>
      <c r="AH126" s="23" t="s">
        <v>87</v>
      </c>
      <c r="AI126" s="23" t="s">
        <v>87</v>
      </c>
      <c r="AJ126" s="23" t="s">
        <v>56</v>
      </c>
      <c r="AK126" s="23" t="s">
        <v>56</v>
      </c>
      <c r="AL126" s="23" t="s">
        <v>56</v>
      </c>
      <c r="AM126" s="23" t="s">
        <v>56</v>
      </c>
      <c r="AN126" s="23" t="s">
        <v>56</v>
      </c>
      <c r="AO126" s="23" t="s">
        <v>56</v>
      </c>
      <c r="AP126" s="23" t="s">
        <v>56</v>
      </c>
      <c r="AQ126" s="23" t="s">
        <v>56</v>
      </c>
      <c r="AR126" s="23" t="s">
        <v>56</v>
      </c>
      <c r="AS126" s="23" t="s">
        <v>56</v>
      </c>
      <c r="AT126" s="70" t="s">
        <v>56</v>
      </c>
      <c r="AU126" s="70" t="s">
        <v>56</v>
      </c>
      <c r="AV126" s="23">
        <v>0</v>
      </c>
      <c r="AW126" s="23" t="s">
        <v>56</v>
      </c>
      <c r="AX126" s="23" t="s">
        <v>56</v>
      </c>
      <c r="AY126" s="23" t="s">
        <v>295</v>
      </c>
      <c r="AZ126" s="23" t="s">
        <v>295</v>
      </c>
      <c r="BA126" s="23" t="s">
        <v>295</v>
      </c>
      <c r="BB126" s="74" t="s">
        <v>296</v>
      </c>
      <c r="BC126" s="70" t="s">
        <v>54</v>
      </c>
      <c r="BD126" s="70" t="s">
        <v>54</v>
      </c>
      <c r="BE126" s="93" t="s">
        <v>463</v>
      </c>
      <c r="BF126" s="94"/>
    </row>
    <row r="127" spans="1:58" ht="90" x14ac:dyDescent="0.25">
      <c r="A127" s="18">
        <v>102</v>
      </c>
      <c r="B127" s="90">
        <v>45342</v>
      </c>
      <c r="C127" s="23" t="s">
        <v>849</v>
      </c>
      <c r="D127" s="19" t="s">
        <v>161</v>
      </c>
      <c r="E127" s="19" t="s">
        <v>850</v>
      </c>
      <c r="F127" s="19" t="s">
        <v>50</v>
      </c>
      <c r="G127" s="19" t="s">
        <v>51</v>
      </c>
      <c r="H127" s="188">
        <v>45328</v>
      </c>
      <c r="I127" s="19" t="s">
        <v>184</v>
      </c>
      <c r="J127" s="19" t="s">
        <v>851</v>
      </c>
      <c r="K127" s="19" t="s">
        <v>136</v>
      </c>
      <c r="L127" s="20">
        <v>1</v>
      </c>
      <c r="M127" s="21" t="s">
        <v>859</v>
      </c>
      <c r="N127" s="20" t="s">
        <v>93</v>
      </c>
      <c r="O127" s="20" t="s">
        <v>93</v>
      </c>
      <c r="P127" s="20" t="s">
        <v>93</v>
      </c>
      <c r="Q127" s="20">
        <v>1</v>
      </c>
      <c r="R127" s="19" t="s">
        <v>72</v>
      </c>
      <c r="S127" s="21" t="s">
        <v>860</v>
      </c>
      <c r="T127" s="19" t="s">
        <v>861</v>
      </c>
      <c r="U127" s="19" t="s">
        <v>862</v>
      </c>
      <c r="V127" s="20">
        <v>1</v>
      </c>
      <c r="W127" s="193">
        <v>45352</v>
      </c>
      <c r="X127" s="194">
        <v>45473</v>
      </c>
      <c r="Y127" s="195" t="s">
        <v>858</v>
      </c>
      <c r="Z127" s="23" t="s">
        <v>56</v>
      </c>
      <c r="AA127" s="23" t="s">
        <v>56</v>
      </c>
      <c r="AB127" s="23" t="s">
        <v>56</v>
      </c>
      <c r="AC127" s="77">
        <f t="shared" ca="1" si="13"/>
        <v>61</v>
      </c>
      <c r="AD127" s="23" t="str">
        <f t="shared" ca="1" si="14"/>
        <v>A tiempo</v>
      </c>
      <c r="AE127" s="23" t="s">
        <v>87</v>
      </c>
      <c r="AF127" s="23" t="s">
        <v>87</v>
      </c>
      <c r="AG127" s="23" t="s">
        <v>87</v>
      </c>
      <c r="AH127" s="23" t="s">
        <v>87</v>
      </c>
      <c r="AI127" s="23" t="s">
        <v>87</v>
      </c>
      <c r="AJ127" s="23" t="s">
        <v>56</v>
      </c>
      <c r="AK127" s="23" t="s">
        <v>56</v>
      </c>
      <c r="AL127" s="23" t="s">
        <v>56</v>
      </c>
      <c r="AM127" s="23" t="s">
        <v>56</v>
      </c>
      <c r="AN127" s="23" t="s">
        <v>56</v>
      </c>
      <c r="AO127" s="23" t="s">
        <v>56</v>
      </c>
      <c r="AP127" s="23" t="s">
        <v>56</v>
      </c>
      <c r="AQ127" s="23" t="s">
        <v>56</v>
      </c>
      <c r="AR127" s="23" t="s">
        <v>56</v>
      </c>
      <c r="AS127" s="23" t="s">
        <v>56</v>
      </c>
      <c r="AT127" s="70" t="s">
        <v>56</v>
      </c>
      <c r="AU127" s="70" t="s">
        <v>56</v>
      </c>
      <c r="AV127" s="23">
        <v>0</v>
      </c>
      <c r="AW127" s="23" t="s">
        <v>56</v>
      </c>
      <c r="AX127" s="23" t="s">
        <v>56</v>
      </c>
      <c r="AY127" s="23" t="s">
        <v>295</v>
      </c>
      <c r="AZ127" s="23" t="s">
        <v>295</v>
      </c>
      <c r="BA127" s="23" t="s">
        <v>295</v>
      </c>
      <c r="BB127" s="74" t="s">
        <v>296</v>
      </c>
      <c r="BC127" s="70" t="s">
        <v>54</v>
      </c>
      <c r="BD127" s="70" t="s">
        <v>54</v>
      </c>
      <c r="BE127" s="93" t="s">
        <v>463</v>
      </c>
      <c r="BF127" s="94"/>
    </row>
    <row r="128" spans="1:58" ht="195" x14ac:dyDescent="0.25">
      <c r="A128" s="23">
        <v>103</v>
      </c>
      <c r="B128" s="72">
        <v>45387</v>
      </c>
      <c r="C128" s="23" t="s">
        <v>895</v>
      </c>
      <c r="D128" s="19" t="s">
        <v>161</v>
      </c>
      <c r="E128" s="19" t="s">
        <v>896</v>
      </c>
      <c r="F128" s="19" t="s">
        <v>50</v>
      </c>
      <c r="G128" s="19" t="s">
        <v>51</v>
      </c>
      <c r="H128" s="196">
        <v>45365</v>
      </c>
      <c r="I128" s="19" t="s">
        <v>118</v>
      </c>
      <c r="J128" s="19" t="s">
        <v>897</v>
      </c>
      <c r="K128" s="19" t="s">
        <v>119</v>
      </c>
      <c r="L128" s="19">
        <v>1</v>
      </c>
      <c r="M128" s="21" t="s">
        <v>898</v>
      </c>
      <c r="N128" s="19" t="s">
        <v>163</v>
      </c>
      <c r="O128" s="21" t="s">
        <v>899</v>
      </c>
      <c r="P128" s="21" t="s">
        <v>900</v>
      </c>
      <c r="Q128" s="19">
        <v>1</v>
      </c>
      <c r="R128" s="19" t="s">
        <v>55</v>
      </c>
      <c r="S128" s="21" t="s">
        <v>901</v>
      </c>
      <c r="T128" s="21" t="s">
        <v>902</v>
      </c>
      <c r="U128" s="19" t="s">
        <v>903</v>
      </c>
      <c r="V128" s="19">
        <v>1</v>
      </c>
      <c r="W128" s="196">
        <v>45397</v>
      </c>
      <c r="X128" s="196">
        <v>45443</v>
      </c>
      <c r="Y128" s="19" t="s">
        <v>904</v>
      </c>
      <c r="Z128" s="23" t="s">
        <v>56</v>
      </c>
      <c r="AA128" s="23" t="s">
        <v>56</v>
      </c>
      <c r="AB128" s="23" t="s">
        <v>56</v>
      </c>
      <c r="AC128" s="77">
        <f t="shared" ref="AC128:AC130" ca="1" si="15">IF(X128&lt;&gt;"", X128-$BF$3,"")</f>
        <v>31</v>
      </c>
      <c r="AD128" s="23" t="str">
        <f t="shared" ref="AD128:AD130" ca="1" si="16">IF(X128&lt;&gt;"",IF(AC128&gt;=30,"A tiempo",IF(AND(AC128&lt;30,AC128&gt;=0),"Próxima a vencer","Vencida")),"")</f>
        <v>A tiempo</v>
      </c>
      <c r="AE128" s="23" t="s">
        <v>87</v>
      </c>
      <c r="AF128" s="23" t="s">
        <v>87</v>
      </c>
      <c r="AG128" s="23" t="s">
        <v>87</v>
      </c>
      <c r="AH128" s="23" t="s">
        <v>87</v>
      </c>
      <c r="AI128" s="23" t="s">
        <v>87</v>
      </c>
      <c r="AJ128" s="23" t="s">
        <v>56</v>
      </c>
      <c r="AK128" s="23" t="s">
        <v>56</v>
      </c>
      <c r="AL128" s="23" t="s">
        <v>56</v>
      </c>
      <c r="AM128" s="23" t="s">
        <v>56</v>
      </c>
      <c r="AN128" s="23" t="s">
        <v>56</v>
      </c>
      <c r="AO128" s="23" t="s">
        <v>56</v>
      </c>
      <c r="AP128" s="23" t="s">
        <v>56</v>
      </c>
      <c r="AQ128" s="23" t="s">
        <v>56</v>
      </c>
      <c r="AR128" s="23" t="s">
        <v>56</v>
      </c>
      <c r="AS128" s="23" t="s">
        <v>56</v>
      </c>
      <c r="AT128" s="70" t="s">
        <v>56</v>
      </c>
      <c r="AU128" s="70" t="s">
        <v>56</v>
      </c>
      <c r="AV128" s="23">
        <v>1</v>
      </c>
      <c r="AW128" s="23" t="s">
        <v>56</v>
      </c>
      <c r="AX128" s="23" t="s">
        <v>56</v>
      </c>
      <c r="AY128" s="23" t="s">
        <v>295</v>
      </c>
      <c r="AZ128" s="23" t="s">
        <v>295</v>
      </c>
      <c r="BA128" s="23" t="s">
        <v>295</v>
      </c>
      <c r="BB128" s="74" t="s">
        <v>296</v>
      </c>
      <c r="BC128" s="70" t="s">
        <v>54</v>
      </c>
      <c r="BD128" s="70" t="s">
        <v>54</v>
      </c>
      <c r="BE128" s="93" t="s">
        <v>463</v>
      </c>
      <c r="BF128" s="94"/>
    </row>
    <row r="129" spans="1:58" ht="195" x14ac:dyDescent="0.25">
      <c r="A129" s="23">
        <v>103</v>
      </c>
      <c r="B129" s="72">
        <v>45387</v>
      </c>
      <c r="C129" s="23" t="s">
        <v>895</v>
      </c>
      <c r="D129" s="19" t="s">
        <v>161</v>
      </c>
      <c r="E129" s="19" t="s">
        <v>896</v>
      </c>
      <c r="F129" s="19" t="s">
        <v>50</v>
      </c>
      <c r="G129" s="19" t="s">
        <v>51</v>
      </c>
      <c r="H129" s="196">
        <v>45365</v>
      </c>
      <c r="I129" s="19" t="s">
        <v>118</v>
      </c>
      <c r="J129" s="19" t="s">
        <v>897</v>
      </c>
      <c r="K129" s="19" t="s">
        <v>119</v>
      </c>
      <c r="L129" s="19">
        <v>2</v>
      </c>
      <c r="M129" s="21" t="s">
        <v>905</v>
      </c>
      <c r="N129" s="19" t="s">
        <v>163</v>
      </c>
      <c r="O129" s="21" t="s">
        <v>906</v>
      </c>
      <c r="P129" s="21" t="s">
        <v>907</v>
      </c>
      <c r="Q129" s="19">
        <v>1</v>
      </c>
      <c r="R129" s="19" t="s">
        <v>55</v>
      </c>
      <c r="S129" s="21" t="s">
        <v>908</v>
      </c>
      <c r="T129" s="21" t="s">
        <v>909</v>
      </c>
      <c r="U129" s="19" t="s">
        <v>910</v>
      </c>
      <c r="V129" s="19">
        <v>1</v>
      </c>
      <c r="W129" s="196">
        <v>45397</v>
      </c>
      <c r="X129" s="196">
        <v>45443</v>
      </c>
      <c r="Y129" s="19" t="s">
        <v>904</v>
      </c>
      <c r="Z129" s="23" t="s">
        <v>56</v>
      </c>
      <c r="AA129" s="23" t="s">
        <v>56</v>
      </c>
      <c r="AB129" s="23" t="s">
        <v>56</v>
      </c>
      <c r="AC129" s="77">
        <f t="shared" ca="1" si="15"/>
        <v>31</v>
      </c>
      <c r="AD129" s="23" t="str">
        <f t="shared" ca="1" si="16"/>
        <v>A tiempo</v>
      </c>
      <c r="AE129" s="23" t="s">
        <v>87</v>
      </c>
      <c r="AF129" s="23" t="s">
        <v>87</v>
      </c>
      <c r="AG129" s="23" t="s">
        <v>87</v>
      </c>
      <c r="AH129" s="23" t="s">
        <v>87</v>
      </c>
      <c r="AI129" s="23" t="s">
        <v>87</v>
      </c>
      <c r="AJ129" s="23" t="s">
        <v>56</v>
      </c>
      <c r="AK129" s="23" t="s">
        <v>56</v>
      </c>
      <c r="AL129" s="23" t="s">
        <v>56</v>
      </c>
      <c r="AM129" s="23" t="s">
        <v>56</v>
      </c>
      <c r="AN129" s="23" t="s">
        <v>56</v>
      </c>
      <c r="AO129" s="23" t="s">
        <v>56</v>
      </c>
      <c r="AP129" s="23" t="s">
        <v>56</v>
      </c>
      <c r="AQ129" s="23" t="s">
        <v>56</v>
      </c>
      <c r="AR129" s="23" t="s">
        <v>56</v>
      </c>
      <c r="AS129" s="23" t="s">
        <v>56</v>
      </c>
      <c r="AT129" s="70" t="s">
        <v>56</v>
      </c>
      <c r="AU129" s="70" t="s">
        <v>56</v>
      </c>
      <c r="AV129" s="23">
        <v>2</v>
      </c>
      <c r="AW129" s="23" t="s">
        <v>56</v>
      </c>
      <c r="AX129" s="23" t="s">
        <v>56</v>
      </c>
      <c r="AY129" s="23" t="s">
        <v>295</v>
      </c>
      <c r="AZ129" s="23" t="s">
        <v>295</v>
      </c>
      <c r="BA129" s="23" t="s">
        <v>295</v>
      </c>
      <c r="BB129" s="74" t="s">
        <v>296</v>
      </c>
      <c r="BC129" s="70" t="s">
        <v>54</v>
      </c>
      <c r="BD129" s="70" t="s">
        <v>54</v>
      </c>
      <c r="BE129" s="93" t="s">
        <v>463</v>
      </c>
      <c r="BF129" s="94"/>
    </row>
    <row r="130" spans="1:58" ht="165" x14ac:dyDescent="0.25">
      <c r="A130" s="23">
        <v>103</v>
      </c>
      <c r="B130" s="72">
        <v>45387</v>
      </c>
      <c r="C130" s="23" t="s">
        <v>895</v>
      </c>
      <c r="D130" s="19" t="s">
        <v>161</v>
      </c>
      <c r="E130" s="19" t="s">
        <v>896</v>
      </c>
      <c r="F130" s="19" t="s">
        <v>50</v>
      </c>
      <c r="G130" s="19" t="s">
        <v>51</v>
      </c>
      <c r="H130" s="196">
        <v>45365</v>
      </c>
      <c r="I130" s="19" t="s">
        <v>118</v>
      </c>
      <c r="J130" s="19" t="s">
        <v>897</v>
      </c>
      <c r="K130" s="19" t="s">
        <v>119</v>
      </c>
      <c r="L130" s="19">
        <v>2</v>
      </c>
      <c r="M130" s="21" t="s">
        <v>905</v>
      </c>
      <c r="N130" s="19" t="s">
        <v>163</v>
      </c>
      <c r="O130" s="21" t="s">
        <v>906</v>
      </c>
      <c r="P130" s="21" t="s">
        <v>907</v>
      </c>
      <c r="Q130" s="19">
        <v>2</v>
      </c>
      <c r="R130" s="19" t="s">
        <v>94</v>
      </c>
      <c r="S130" s="21" t="s">
        <v>911</v>
      </c>
      <c r="T130" s="21" t="s">
        <v>912</v>
      </c>
      <c r="U130" s="19" t="s">
        <v>913</v>
      </c>
      <c r="V130" s="197">
        <v>1</v>
      </c>
      <c r="W130" s="196">
        <v>45397</v>
      </c>
      <c r="X130" s="196">
        <v>45458</v>
      </c>
      <c r="Y130" s="19" t="s">
        <v>904</v>
      </c>
      <c r="Z130" s="23" t="s">
        <v>56</v>
      </c>
      <c r="AA130" s="23" t="s">
        <v>56</v>
      </c>
      <c r="AB130" s="23" t="s">
        <v>56</v>
      </c>
      <c r="AC130" s="77">
        <f t="shared" ca="1" si="15"/>
        <v>46</v>
      </c>
      <c r="AD130" s="23" t="str">
        <f t="shared" ca="1" si="16"/>
        <v>A tiempo</v>
      </c>
      <c r="AE130" s="23" t="s">
        <v>87</v>
      </c>
      <c r="AF130" s="23" t="s">
        <v>87</v>
      </c>
      <c r="AG130" s="23" t="s">
        <v>87</v>
      </c>
      <c r="AH130" s="23" t="s">
        <v>87</v>
      </c>
      <c r="AI130" s="23" t="s">
        <v>87</v>
      </c>
      <c r="AJ130" s="23" t="s">
        <v>56</v>
      </c>
      <c r="AK130" s="23" t="s">
        <v>56</v>
      </c>
      <c r="AL130" s="23" t="s">
        <v>56</v>
      </c>
      <c r="AM130" s="23" t="s">
        <v>56</v>
      </c>
      <c r="AN130" s="23" t="s">
        <v>56</v>
      </c>
      <c r="AO130" s="23" t="s">
        <v>56</v>
      </c>
      <c r="AP130" s="23" t="s">
        <v>56</v>
      </c>
      <c r="AQ130" s="23" t="s">
        <v>56</v>
      </c>
      <c r="AR130" s="23" t="s">
        <v>56</v>
      </c>
      <c r="AS130" s="23" t="s">
        <v>56</v>
      </c>
      <c r="AT130" s="70" t="s">
        <v>56</v>
      </c>
      <c r="AU130" s="70" t="s">
        <v>56</v>
      </c>
      <c r="AV130" s="23">
        <v>3</v>
      </c>
      <c r="AW130" s="23" t="s">
        <v>56</v>
      </c>
      <c r="AX130" s="23" t="s">
        <v>56</v>
      </c>
      <c r="AY130" s="23" t="s">
        <v>295</v>
      </c>
      <c r="AZ130" s="23" t="s">
        <v>295</v>
      </c>
      <c r="BA130" s="23" t="s">
        <v>295</v>
      </c>
      <c r="BB130" s="70" t="s">
        <v>296</v>
      </c>
      <c r="BC130" s="70" t="s">
        <v>54</v>
      </c>
      <c r="BD130" s="70" t="s">
        <v>54</v>
      </c>
      <c r="BE130" s="93" t="s">
        <v>463</v>
      </c>
      <c r="BF130" s="94"/>
    </row>
    <row r="131" spans="1:58" x14ac:dyDescent="0.25">
      <c r="A131" s="198"/>
      <c r="B131" s="199"/>
      <c r="C131" s="198"/>
      <c r="D131" s="200"/>
      <c r="E131" s="200"/>
      <c r="F131" s="200"/>
      <c r="G131" s="200"/>
      <c r="H131" s="201"/>
      <c r="I131" s="200"/>
      <c r="J131" s="200"/>
      <c r="K131" s="200"/>
      <c r="L131" s="200"/>
      <c r="M131" s="202"/>
      <c r="N131" s="200"/>
      <c r="O131" s="203"/>
      <c r="P131" s="204"/>
      <c r="Q131" s="200"/>
      <c r="R131" s="200"/>
      <c r="S131" s="202"/>
      <c r="T131" s="200"/>
      <c r="U131" s="205"/>
      <c r="V131" s="206"/>
      <c r="W131" s="201"/>
      <c r="X131" s="201"/>
      <c r="Y131" s="207"/>
      <c r="Z131" s="200"/>
      <c r="AA131" s="200"/>
      <c r="AB131" s="200"/>
      <c r="AC131" s="208"/>
      <c r="AD131" s="200"/>
      <c r="AE131" s="200"/>
      <c r="AF131" s="200"/>
      <c r="AG131" s="200"/>
      <c r="AH131" s="200"/>
      <c r="AI131" s="200"/>
      <c r="AJ131" s="200"/>
      <c r="AK131" s="200"/>
      <c r="AL131" s="200"/>
      <c r="AM131" s="200"/>
      <c r="AN131" s="200"/>
      <c r="AO131" s="200"/>
      <c r="AP131" s="200"/>
      <c r="AQ131" s="200"/>
      <c r="AR131" s="200"/>
      <c r="AS131" s="200"/>
      <c r="AT131" s="200"/>
      <c r="AU131" s="200"/>
      <c r="AV131" s="198"/>
      <c r="AW131" s="198"/>
      <c r="AX131" s="198"/>
      <c r="AY131" s="198"/>
      <c r="AZ131" s="198"/>
      <c r="BA131" s="198"/>
      <c r="BB131" s="209"/>
      <c r="BC131" s="210"/>
      <c r="BD131" s="210"/>
      <c r="BE131" s="94"/>
      <c r="BF131" s="94"/>
    </row>
    <row r="132" spans="1:58" x14ac:dyDescent="0.25">
      <c r="A132" s="198"/>
      <c r="B132" s="199"/>
      <c r="C132" s="198"/>
      <c r="D132" s="200"/>
      <c r="E132" s="200"/>
      <c r="F132" s="200"/>
      <c r="G132" s="200"/>
      <c r="H132" s="201"/>
      <c r="I132" s="200"/>
      <c r="J132" s="200"/>
      <c r="K132" s="200"/>
      <c r="L132" s="200"/>
      <c r="M132" s="202"/>
      <c r="N132" s="200"/>
      <c r="O132" s="203"/>
      <c r="P132" s="204"/>
      <c r="Q132" s="200"/>
      <c r="R132" s="200"/>
      <c r="S132" s="202"/>
      <c r="T132" s="200"/>
      <c r="U132" s="205"/>
      <c r="V132" s="206"/>
      <c r="W132" s="201"/>
      <c r="X132" s="201"/>
      <c r="Y132" s="207"/>
      <c r="Z132" s="200"/>
      <c r="AA132" s="200"/>
      <c r="AB132" s="200"/>
      <c r="AC132" s="208"/>
      <c r="AD132" s="200"/>
      <c r="AE132" s="200"/>
      <c r="AF132" s="200"/>
      <c r="AG132" s="200"/>
      <c r="AH132" s="200"/>
      <c r="AI132" s="200"/>
      <c r="AJ132" s="200"/>
      <c r="AK132" s="200"/>
      <c r="AL132" s="200"/>
      <c r="AM132" s="200"/>
      <c r="AN132" s="200"/>
      <c r="AO132" s="200"/>
      <c r="AP132" s="200"/>
      <c r="AQ132" s="200"/>
      <c r="AR132" s="200"/>
      <c r="AS132" s="200"/>
      <c r="AT132" s="200"/>
      <c r="AU132" s="200"/>
      <c r="AV132" s="198"/>
      <c r="AW132" s="198"/>
      <c r="AX132" s="198"/>
      <c r="AY132" s="198"/>
      <c r="AZ132" s="198"/>
      <c r="BA132" s="198"/>
      <c r="BB132" s="209"/>
      <c r="BC132" s="210"/>
      <c r="BD132" s="210"/>
      <c r="BE132" s="94"/>
      <c r="BF132" s="94"/>
    </row>
    <row r="133" spans="1:58" x14ac:dyDescent="0.25">
      <c r="A133" s="198"/>
      <c r="B133" s="199"/>
      <c r="C133" s="198"/>
      <c r="D133" s="200"/>
      <c r="E133" s="200"/>
      <c r="F133" s="200"/>
      <c r="G133" s="200"/>
      <c r="H133" s="201"/>
      <c r="I133" s="200"/>
      <c r="J133" s="200"/>
      <c r="K133" s="200"/>
      <c r="L133" s="200"/>
      <c r="M133" s="202"/>
      <c r="N133" s="200"/>
      <c r="O133" s="203"/>
      <c r="P133" s="204"/>
      <c r="Q133" s="200"/>
      <c r="R133" s="200"/>
      <c r="S133" s="202"/>
      <c r="T133" s="200"/>
      <c r="U133" s="205"/>
      <c r="V133" s="206"/>
      <c r="W133" s="201"/>
      <c r="X133" s="201"/>
      <c r="Y133" s="207"/>
      <c r="Z133" s="200"/>
      <c r="AA133" s="200"/>
      <c r="AB133" s="200"/>
      <c r="AC133" s="208"/>
      <c r="AD133" s="200"/>
      <c r="AE133" s="200"/>
      <c r="AF133" s="200"/>
      <c r="AG133" s="200"/>
      <c r="AH133" s="200"/>
      <c r="AI133" s="200"/>
      <c r="AJ133" s="200"/>
      <c r="AK133" s="200"/>
      <c r="AL133" s="200"/>
      <c r="AM133" s="200"/>
      <c r="AN133" s="200"/>
      <c r="AO133" s="200"/>
      <c r="AP133" s="200"/>
      <c r="AQ133" s="200"/>
      <c r="AR133" s="200"/>
      <c r="AS133" s="200"/>
      <c r="AT133" s="200"/>
      <c r="AU133" s="200"/>
      <c r="AV133" s="198"/>
      <c r="AW133" s="198"/>
      <c r="AX133" s="198"/>
      <c r="AY133" s="198"/>
      <c r="AZ133" s="198"/>
      <c r="BA133" s="198"/>
      <c r="BB133" s="209"/>
      <c r="BC133" s="210"/>
      <c r="BD133" s="210"/>
      <c r="BE133" s="94"/>
      <c r="BF133" s="94"/>
    </row>
    <row r="134" spans="1:58" x14ac:dyDescent="0.25">
      <c r="A134" s="198"/>
      <c r="B134" s="199"/>
      <c r="C134" s="198"/>
      <c r="D134" s="200"/>
      <c r="E134" s="200"/>
      <c r="F134" s="200"/>
      <c r="G134" s="200"/>
      <c r="H134" s="201"/>
      <c r="I134" s="200"/>
      <c r="J134" s="200"/>
      <c r="K134" s="200"/>
      <c r="L134" s="200"/>
      <c r="M134" s="202"/>
      <c r="N134" s="200"/>
      <c r="O134" s="203"/>
      <c r="P134" s="204"/>
      <c r="Q134" s="200"/>
      <c r="R134" s="200"/>
      <c r="S134" s="202"/>
      <c r="T134" s="200"/>
      <c r="U134" s="205"/>
      <c r="V134" s="206"/>
      <c r="W134" s="201"/>
      <c r="X134" s="201"/>
      <c r="Y134" s="207"/>
      <c r="Z134" s="200"/>
      <c r="AA134" s="200"/>
      <c r="AB134" s="200"/>
      <c r="AC134" s="208"/>
      <c r="AD134" s="200"/>
      <c r="AE134" s="200"/>
      <c r="AF134" s="200"/>
      <c r="AG134" s="200"/>
      <c r="AH134" s="200"/>
      <c r="AI134" s="200"/>
      <c r="AJ134" s="200"/>
      <c r="AK134" s="200"/>
      <c r="AL134" s="200"/>
      <c r="AM134" s="200"/>
      <c r="AN134" s="200"/>
      <c r="AO134" s="200"/>
      <c r="AP134" s="200"/>
      <c r="AQ134" s="200"/>
      <c r="AR134" s="200"/>
      <c r="AS134" s="200"/>
      <c r="AT134" s="200"/>
      <c r="AU134" s="200"/>
      <c r="AV134" s="198"/>
      <c r="AW134" s="198"/>
      <c r="AX134" s="198"/>
      <c r="AY134" s="198"/>
      <c r="AZ134" s="198"/>
      <c r="BA134" s="198"/>
      <c r="BB134" s="209"/>
      <c r="BC134" s="210"/>
      <c r="BD134" s="210"/>
      <c r="BE134" s="94"/>
      <c r="BF134" s="94"/>
    </row>
    <row r="135" spans="1:58" x14ac:dyDescent="0.25">
      <c r="A135" s="198"/>
      <c r="B135" s="199"/>
      <c r="C135" s="198"/>
      <c r="D135" s="200"/>
      <c r="E135" s="200"/>
      <c r="F135" s="200"/>
      <c r="G135" s="200"/>
      <c r="H135" s="201"/>
      <c r="I135" s="200"/>
      <c r="J135" s="200"/>
      <c r="K135" s="200"/>
      <c r="L135" s="200"/>
      <c r="M135" s="202"/>
      <c r="N135" s="200"/>
      <c r="O135" s="203"/>
      <c r="P135" s="204"/>
      <c r="Q135" s="200"/>
      <c r="R135" s="200"/>
      <c r="S135" s="202"/>
      <c r="T135" s="200"/>
      <c r="U135" s="205"/>
      <c r="V135" s="206"/>
      <c r="W135" s="201"/>
      <c r="X135" s="201"/>
      <c r="Y135" s="207"/>
      <c r="Z135" s="200"/>
      <c r="AA135" s="200"/>
      <c r="AB135" s="200"/>
      <c r="AC135" s="208"/>
      <c r="AD135" s="200"/>
      <c r="AE135" s="200"/>
      <c r="AF135" s="200"/>
      <c r="AG135" s="200"/>
      <c r="AH135" s="200"/>
      <c r="AI135" s="200"/>
      <c r="AJ135" s="200"/>
      <c r="AK135" s="200"/>
      <c r="AL135" s="200"/>
      <c r="AM135" s="200"/>
      <c r="AN135" s="200"/>
      <c r="AO135" s="200"/>
      <c r="AP135" s="200"/>
      <c r="AQ135" s="200"/>
      <c r="AR135" s="200"/>
      <c r="AS135" s="200"/>
      <c r="AT135" s="200"/>
      <c r="AU135" s="200"/>
      <c r="AV135" s="198"/>
      <c r="AW135" s="198"/>
      <c r="AX135" s="198"/>
      <c r="AY135" s="198"/>
      <c r="AZ135" s="198"/>
      <c r="BA135" s="198"/>
      <c r="BB135" s="209"/>
      <c r="BC135" s="210"/>
      <c r="BD135" s="210"/>
      <c r="BE135" s="94"/>
      <c r="BF135" s="94"/>
    </row>
    <row r="136" spans="1:58" x14ac:dyDescent="0.25">
      <c r="A136" s="198"/>
      <c r="B136" s="199"/>
      <c r="C136" s="198"/>
      <c r="D136" s="200"/>
      <c r="E136" s="200"/>
      <c r="F136" s="200"/>
      <c r="G136" s="200"/>
      <c r="H136" s="201"/>
      <c r="I136" s="200"/>
      <c r="J136" s="200"/>
      <c r="K136" s="200"/>
      <c r="L136" s="200"/>
      <c r="M136" s="202"/>
      <c r="N136" s="200"/>
      <c r="O136" s="203"/>
      <c r="P136" s="204"/>
      <c r="Q136" s="200"/>
      <c r="R136" s="200"/>
      <c r="S136" s="202"/>
      <c r="T136" s="200"/>
      <c r="U136" s="205"/>
      <c r="V136" s="206"/>
      <c r="W136" s="201"/>
      <c r="X136" s="201"/>
      <c r="Y136" s="207"/>
      <c r="Z136" s="200"/>
      <c r="AA136" s="200"/>
      <c r="AB136" s="200"/>
      <c r="AC136" s="208"/>
      <c r="AD136" s="200"/>
      <c r="AE136" s="200"/>
      <c r="AF136" s="200"/>
      <c r="AG136" s="200"/>
      <c r="AH136" s="200"/>
      <c r="AI136" s="200"/>
      <c r="AJ136" s="200"/>
      <c r="AK136" s="200"/>
      <c r="AL136" s="200"/>
      <c r="AM136" s="200"/>
      <c r="AN136" s="200"/>
      <c r="AO136" s="200"/>
      <c r="AP136" s="200"/>
      <c r="AQ136" s="200"/>
      <c r="AR136" s="200"/>
      <c r="AS136" s="200"/>
      <c r="AT136" s="200"/>
      <c r="AU136" s="200"/>
      <c r="AV136" s="198"/>
      <c r="AW136" s="198"/>
      <c r="AX136" s="198"/>
      <c r="AY136" s="198"/>
      <c r="AZ136" s="198"/>
      <c r="BA136" s="198"/>
      <c r="BB136" s="209"/>
      <c r="BC136" s="210"/>
      <c r="BD136" s="210"/>
      <c r="BE136" s="94"/>
      <c r="BF136" s="94"/>
    </row>
    <row r="137" spans="1:58" x14ac:dyDescent="0.25">
      <c r="A137" s="198"/>
      <c r="B137" s="199"/>
      <c r="C137" s="198"/>
      <c r="D137" s="200"/>
      <c r="E137" s="200"/>
      <c r="F137" s="200"/>
      <c r="G137" s="200"/>
      <c r="H137" s="201"/>
      <c r="I137" s="200"/>
      <c r="J137" s="200"/>
      <c r="K137" s="200"/>
      <c r="L137" s="200"/>
      <c r="M137" s="202"/>
      <c r="N137" s="200"/>
      <c r="O137" s="203"/>
      <c r="P137" s="204"/>
      <c r="Q137" s="200"/>
      <c r="R137" s="200"/>
      <c r="S137" s="202"/>
      <c r="T137" s="200"/>
      <c r="U137" s="205"/>
      <c r="V137" s="206"/>
      <c r="W137" s="201"/>
      <c r="X137" s="201"/>
      <c r="Y137" s="207"/>
      <c r="Z137" s="200"/>
      <c r="AA137" s="200"/>
      <c r="AB137" s="200"/>
      <c r="AC137" s="208"/>
      <c r="AD137" s="200"/>
      <c r="AE137" s="200"/>
      <c r="AF137" s="200"/>
      <c r="AG137" s="200"/>
      <c r="AH137" s="200"/>
      <c r="AI137" s="200"/>
      <c r="AJ137" s="200"/>
      <c r="AK137" s="200"/>
      <c r="AL137" s="200"/>
      <c r="AM137" s="200"/>
      <c r="AN137" s="200"/>
      <c r="AO137" s="200"/>
      <c r="AP137" s="200"/>
      <c r="AQ137" s="200"/>
      <c r="AR137" s="200"/>
      <c r="AS137" s="200"/>
      <c r="AT137" s="200"/>
      <c r="AU137" s="200"/>
      <c r="AV137" s="198"/>
      <c r="AW137" s="198"/>
      <c r="AX137" s="198"/>
      <c r="AY137" s="198"/>
      <c r="AZ137" s="198"/>
      <c r="BA137" s="198"/>
      <c r="BB137" s="209"/>
      <c r="BC137" s="210"/>
      <c r="BD137" s="210"/>
      <c r="BE137" s="94"/>
      <c r="BF137" s="94"/>
    </row>
    <row r="138" spans="1:58" x14ac:dyDescent="0.25">
      <c r="A138" s="198"/>
      <c r="B138" s="199"/>
      <c r="C138" s="198"/>
      <c r="D138" s="200"/>
      <c r="E138" s="200"/>
      <c r="F138" s="200"/>
      <c r="G138" s="200"/>
      <c r="H138" s="201"/>
      <c r="I138" s="200"/>
      <c r="J138" s="200"/>
      <c r="K138" s="200"/>
      <c r="L138" s="200"/>
      <c r="M138" s="202"/>
      <c r="N138" s="200"/>
      <c r="O138" s="203"/>
      <c r="P138" s="204"/>
      <c r="Q138" s="200"/>
      <c r="R138" s="200"/>
      <c r="S138" s="202"/>
      <c r="T138" s="200"/>
      <c r="U138" s="205"/>
      <c r="V138" s="206"/>
      <c r="W138" s="201"/>
      <c r="X138" s="201"/>
      <c r="Y138" s="207"/>
      <c r="Z138" s="200"/>
      <c r="AA138" s="200"/>
      <c r="AB138" s="200"/>
      <c r="AC138" s="208"/>
      <c r="AD138" s="200"/>
      <c r="AE138" s="200"/>
      <c r="AF138" s="200"/>
      <c r="AG138" s="200"/>
      <c r="AH138" s="200"/>
      <c r="AI138" s="200"/>
      <c r="AJ138" s="200"/>
      <c r="AK138" s="200"/>
      <c r="AL138" s="200"/>
      <c r="AM138" s="200"/>
      <c r="AN138" s="200"/>
      <c r="AO138" s="200"/>
      <c r="AP138" s="200"/>
      <c r="AQ138" s="200"/>
      <c r="AR138" s="200"/>
      <c r="AS138" s="200"/>
      <c r="AT138" s="200"/>
      <c r="AU138" s="200"/>
      <c r="AV138" s="198"/>
      <c r="AW138" s="198"/>
      <c r="AX138" s="198"/>
      <c r="AY138" s="198"/>
      <c r="AZ138" s="198"/>
      <c r="BA138" s="198"/>
      <c r="BB138" s="209"/>
      <c r="BC138" s="210"/>
      <c r="BD138" s="210"/>
      <c r="BE138" s="94"/>
      <c r="BF138" s="94"/>
    </row>
    <row r="139" spans="1:58" x14ac:dyDescent="0.25">
      <c r="A139" s="198"/>
      <c r="B139" s="199"/>
      <c r="C139" s="198"/>
      <c r="D139" s="200"/>
      <c r="E139" s="200"/>
      <c r="F139" s="200"/>
      <c r="G139" s="200"/>
      <c r="H139" s="201"/>
      <c r="I139" s="200"/>
      <c r="J139" s="200"/>
      <c r="K139" s="200"/>
      <c r="L139" s="200"/>
      <c r="M139" s="202"/>
      <c r="N139" s="200"/>
      <c r="O139" s="203"/>
      <c r="P139" s="204"/>
      <c r="Q139" s="200"/>
      <c r="R139" s="200"/>
      <c r="S139" s="202"/>
      <c r="T139" s="200"/>
      <c r="U139" s="205"/>
      <c r="V139" s="206"/>
      <c r="W139" s="201"/>
      <c r="X139" s="201"/>
      <c r="Y139" s="207"/>
      <c r="Z139" s="200"/>
      <c r="AA139" s="200"/>
      <c r="AB139" s="200"/>
      <c r="AC139" s="208"/>
      <c r="AD139" s="200"/>
      <c r="AE139" s="200"/>
      <c r="AF139" s="200"/>
      <c r="AG139" s="200"/>
      <c r="AH139" s="200"/>
      <c r="AI139" s="200"/>
      <c r="AJ139" s="200"/>
      <c r="AK139" s="200"/>
      <c r="AL139" s="200"/>
      <c r="AM139" s="200"/>
      <c r="AN139" s="200"/>
      <c r="AO139" s="200"/>
      <c r="AP139" s="200"/>
      <c r="AQ139" s="200"/>
      <c r="AR139" s="200"/>
      <c r="AS139" s="200"/>
      <c r="AT139" s="200"/>
      <c r="AU139" s="200"/>
      <c r="AV139" s="198"/>
      <c r="AW139" s="198"/>
      <c r="AX139" s="198"/>
      <c r="AY139" s="198"/>
      <c r="AZ139" s="198"/>
      <c r="BA139" s="198"/>
      <c r="BB139" s="209"/>
      <c r="BC139" s="210"/>
      <c r="BD139" s="210"/>
      <c r="BE139" s="94"/>
      <c r="BF139" s="94"/>
    </row>
    <row r="140" spans="1:58" x14ac:dyDescent="0.25">
      <c r="A140" s="198"/>
      <c r="B140" s="199"/>
      <c r="C140" s="198"/>
      <c r="D140" s="200"/>
      <c r="E140" s="200"/>
      <c r="F140" s="200"/>
      <c r="G140" s="200"/>
      <c r="H140" s="201"/>
      <c r="I140" s="200"/>
      <c r="J140" s="200"/>
      <c r="K140" s="200"/>
      <c r="L140" s="200"/>
      <c r="M140" s="202"/>
      <c r="N140" s="200"/>
      <c r="O140" s="203"/>
      <c r="P140" s="204"/>
      <c r="Q140" s="200"/>
      <c r="R140" s="200"/>
      <c r="S140" s="202"/>
      <c r="T140" s="200"/>
      <c r="U140" s="205"/>
      <c r="V140" s="206"/>
      <c r="W140" s="201"/>
      <c r="X140" s="201"/>
      <c r="Y140" s="207"/>
      <c r="Z140" s="200"/>
      <c r="AA140" s="200"/>
      <c r="AB140" s="200"/>
      <c r="AC140" s="208"/>
      <c r="AD140" s="200"/>
      <c r="AE140" s="200"/>
      <c r="AF140" s="200"/>
      <c r="AG140" s="200"/>
      <c r="AH140" s="200"/>
      <c r="AI140" s="200"/>
      <c r="AJ140" s="200"/>
      <c r="AK140" s="200"/>
      <c r="AL140" s="200"/>
      <c r="AM140" s="200"/>
      <c r="AN140" s="200"/>
      <c r="AO140" s="200"/>
      <c r="AP140" s="200"/>
      <c r="AQ140" s="200"/>
      <c r="AR140" s="200"/>
      <c r="AS140" s="200"/>
      <c r="AT140" s="200"/>
      <c r="AU140" s="200"/>
      <c r="AV140" s="198"/>
      <c r="AW140" s="198"/>
      <c r="AX140" s="198"/>
      <c r="AY140" s="198"/>
      <c r="AZ140" s="198"/>
      <c r="BA140" s="198"/>
      <c r="BB140" s="209"/>
      <c r="BC140" s="210"/>
      <c r="BD140" s="210"/>
      <c r="BE140" s="94"/>
      <c r="BF140" s="94"/>
    </row>
    <row r="141" spans="1:58" x14ac:dyDescent="0.25">
      <c r="A141" s="198"/>
      <c r="B141" s="199"/>
      <c r="C141" s="198"/>
      <c r="D141" s="200"/>
      <c r="E141" s="200"/>
      <c r="F141" s="200"/>
      <c r="G141" s="200"/>
      <c r="H141" s="201"/>
      <c r="I141" s="200"/>
      <c r="J141" s="200"/>
      <c r="K141" s="200"/>
      <c r="L141" s="200"/>
      <c r="M141" s="202"/>
      <c r="N141" s="200"/>
      <c r="O141" s="203"/>
      <c r="P141" s="204"/>
      <c r="Q141" s="200"/>
      <c r="R141" s="200"/>
      <c r="S141" s="202"/>
      <c r="T141" s="200"/>
      <c r="U141" s="205"/>
      <c r="V141" s="206"/>
      <c r="W141" s="201"/>
      <c r="X141" s="201"/>
      <c r="Y141" s="207"/>
      <c r="Z141" s="200"/>
      <c r="AA141" s="200"/>
      <c r="AB141" s="200"/>
      <c r="AC141" s="208"/>
      <c r="AD141" s="200"/>
      <c r="AE141" s="200"/>
      <c r="AF141" s="200"/>
      <c r="AG141" s="200"/>
      <c r="AH141" s="200"/>
      <c r="AI141" s="200"/>
      <c r="AJ141" s="200"/>
      <c r="AK141" s="200"/>
      <c r="AL141" s="200"/>
      <c r="AM141" s="200"/>
      <c r="AN141" s="200"/>
      <c r="AO141" s="200"/>
      <c r="AP141" s="200"/>
      <c r="AQ141" s="200"/>
      <c r="AR141" s="200"/>
      <c r="AS141" s="200"/>
      <c r="AT141" s="200"/>
      <c r="AU141" s="200"/>
      <c r="AV141" s="198"/>
      <c r="AW141" s="198"/>
      <c r="AX141" s="198"/>
      <c r="AY141" s="198"/>
      <c r="AZ141" s="198"/>
      <c r="BA141" s="198"/>
      <c r="BB141" s="209"/>
      <c r="BC141" s="210"/>
      <c r="BD141" s="210"/>
      <c r="BE141" s="94"/>
      <c r="BF141" s="94"/>
    </row>
    <row r="142" spans="1:58" x14ac:dyDescent="0.25">
      <c r="A142" s="198"/>
      <c r="B142" s="199"/>
      <c r="C142" s="198"/>
      <c r="D142" s="200"/>
      <c r="E142" s="200"/>
      <c r="F142" s="200"/>
      <c r="G142" s="200"/>
      <c r="H142" s="201"/>
      <c r="I142" s="200"/>
      <c r="J142" s="200"/>
      <c r="K142" s="200"/>
      <c r="L142" s="200"/>
      <c r="M142" s="202"/>
      <c r="N142" s="200"/>
      <c r="O142" s="203"/>
      <c r="P142" s="204"/>
      <c r="Q142" s="200"/>
      <c r="R142" s="200"/>
      <c r="S142" s="202"/>
      <c r="T142" s="200"/>
      <c r="U142" s="205"/>
      <c r="V142" s="206"/>
      <c r="W142" s="201"/>
      <c r="X142" s="201"/>
      <c r="Y142" s="207"/>
      <c r="Z142" s="200"/>
      <c r="AA142" s="200"/>
      <c r="AB142" s="200"/>
      <c r="AC142" s="208"/>
      <c r="AD142" s="200"/>
      <c r="AE142" s="200"/>
      <c r="AF142" s="200"/>
      <c r="AG142" s="200"/>
      <c r="AH142" s="200"/>
      <c r="AI142" s="200"/>
      <c r="AJ142" s="200"/>
      <c r="AK142" s="200"/>
      <c r="AL142" s="200"/>
      <c r="AM142" s="200"/>
      <c r="AN142" s="200"/>
      <c r="AO142" s="200"/>
      <c r="AP142" s="200"/>
      <c r="AQ142" s="200"/>
      <c r="AR142" s="200"/>
      <c r="AS142" s="200"/>
      <c r="AT142" s="200"/>
      <c r="AU142" s="200"/>
      <c r="AV142" s="198"/>
      <c r="AW142" s="198"/>
      <c r="AX142" s="198"/>
      <c r="AY142" s="198"/>
      <c r="AZ142" s="198"/>
      <c r="BA142" s="198"/>
      <c r="BB142" s="209"/>
      <c r="BC142" s="210"/>
      <c r="BD142" s="210"/>
      <c r="BE142" s="94"/>
      <c r="BF142" s="94"/>
    </row>
    <row r="143" spans="1:58" x14ac:dyDescent="0.25">
      <c r="A143" s="198"/>
      <c r="B143" s="199"/>
      <c r="C143" s="198"/>
      <c r="D143" s="200"/>
      <c r="E143" s="200"/>
      <c r="F143" s="200"/>
      <c r="G143" s="200"/>
      <c r="H143" s="201"/>
      <c r="I143" s="200"/>
      <c r="J143" s="200"/>
      <c r="K143" s="200"/>
      <c r="L143" s="200"/>
      <c r="M143" s="202"/>
      <c r="N143" s="200"/>
      <c r="O143" s="203"/>
      <c r="P143" s="204"/>
      <c r="Q143" s="200"/>
      <c r="R143" s="200"/>
      <c r="S143" s="202"/>
      <c r="T143" s="200"/>
      <c r="U143" s="205"/>
      <c r="V143" s="206"/>
      <c r="W143" s="201"/>
      <c r="X143" s="201"/>
      <c r="Y143" s="207"/>
      <c r="Z143" s="200"/>
      <c r="AA143" s="200"/>
      <c r="AB143" s="200"/>
      <c r="AC143" s="208"/>
      <c r="AD143" s="200"/>
      <c r="AE143" s="200"/>
      <c r="AF143" s="200"/>
      <c r="AG143" s="200"/>
      <c r="AH143" s="200"/>
      <c r="AI143" s="200"/>
      <c r="AJ143" s="200"/>
      <c r="AK143" s="200"/>
      <c r="AL143" s="200"/>
      <c r="AM143" s="200"/>
      <c r="AN143" s="200"/>
      <c r="AO143" s="200"/>
      <c r="AP143" s="200"/>
      <c r="AQ143" s="200"/>
      <c r="AR143" s="200"/>
      <c r="AS143" s="200"/>
      <c r="AT143" s="200"/>
      <c r="AU143" s="200"/>
      <c r="AV143" s="198"/>
      <c r="AW143" s="198"/>
      <c r="AX143" s="198"/>
      <c r="AY143" s="198"/>
      <c r="AZ143" s="198"/>
      <c r="BA143" s="198"/>
      <c r="BB143" s="209"/>
      <c r="BC143" s="210"/>
      <c r="BD143" s="210"/>
      <c r="BE143" s="94"/>
      <c r="BF143" s="94"/>
    </row>
    <row r="144" spans="1:58" x14ac:dyDescent="0.25">
      <c r="A144" s="198"/>
      <c r="B144" s="199"/>
      <c r="C144" s="198"/>
      <c r="D144" s="200"/>
      <c r="E144" s="200"/>
      <c r="F144" s="200"/>
      <c r="G144" s="200"/>
      <c r="H144" s="201"/>
      <c r="I144" s="200"/>
      <c r="J144" s="200"/>
      <c r="K144" s="200"/>
      <c r="L144" s="200"/>
      <c r="M144" s="202"/>
      <c r="N144" s="200"/>
      <c r="O144" s="203"/>
      <c r="P144" s="204"/>
      <c r="Q144" s="200"/>
      <c r="R144" s="200"/>
      <c r="S144" s="202"/>
      <c r="T144" s="200"/>
      <c r="U144" s="205"/>
      <c r="V144" s="206"/>
      <c r="W144" s="201"/>
      <c r="X144" s="201"/>
      <c r="Y144" s="207"/>
      <c r="Z144" s="200"/>
      <c r="AA144" s="200"/>
      <c r="AB144" s="200"/>
      <c r="AC144" s="208"/>
      <c r="AD144" s="200"/>
      <c r="AE144" s="200"/>
      <c r="AF144" s="200"/>
      <c r="AG144" s="200"/>
      <c r="AH144" s="200"/>
      <c r="AI144" s="200"/>
      <c r="AJ144" s="200"/>
      <c r="AK144" s="200"/>
      <c r="AL144" s="200"/>
      <c r="AM144" s="200"/>
      <c r="AN144" s="200"/>
      <c r="AO144" s="200"/>
      <c r="AP144" s="200"/>
      <c r="AQ144" s="200"/>
      <c r="AR144" s="200"/>
      <c r="AS144" s="200"/>
      <c r="AT144" s="200"/>
      <c r="AU144" s="200"/>
      <c r="AV144" s="198"/>
      <c r="AW144" s="198"/>
      <c r="AX144" s="198"/>
      <c r="AY144" s="198"/>
      <c r="AZ144" s="198"/>
      <c r="BA144" s="198"/>
      <c r="BB144" s="209"/>
      <c r="BC144" s="210"/>
      <c r="BD144" s="210"/>
      <c r="BE144" s="94"/>
      <c r="BF144" s="94"/>
    </row>
    <row r="145" spans="1:58" x14ac:dyDescent="0.25">
      <c r="A145" s="198"/>
      <c r="B145" s="199"/>
      <c r="C145" s="198"/>
      <c r="D145" s="200"/>
      <c r="E145" s="200"/>
      <c r="F145" s="200"/>
      <c r="G145" s="200"/>
      <c r="H145" s="201"/>
      <c r="I145" s="200"/>
      <c r="J145" s="200"/>
      <c r="K145" s="200"/>
      <c r="L145" s="200"/>
      <c r="M145" s="202"/>
      <c r="N145" s="200"/>
      <c r="O145" s="203"/>
      <c r="P145" s="204"/>
      <c r="Q145" s="200"/>
      <c r="R145" s="200"/>
      <c r="S145" s="202"/>
      <c r="T145" s="200"/>
      <c r="U145" s="205"/>
      <c r="V145" s="206"/>
      <c r="W145" s="201"/>
      <c r="X145" s="201"/>
      <c r="Y145" s="207"/>
      <c r="Z145" s="200"/>
      <c r="AA145" s="200"/>
      <c r="AB145" s="200"/>
      <c r="AC145" s="208"/>
      <c r="AD145" s="200"/>
      <c r="AE145" s="200"/>
      <c r="AF145" s="200"/>
      <c r="AG145" s="200"/>
      <c r="AH145" s="200"/>
      <c r="AI145" s="200"/>
      <c r="AJ145" s="200"/>
      <c r="AK145" s="200"/>
      <c r="AL145" s="200"/>
      <c r="AM145" s="200"/>
      <c r="AN145" s="200"/>
      <c r="AO145" s="200"/>
      <c r="AP145" s="200"/>
      <c r="AQ145" s="200"/>
      <c r="AR145" s="200"/>
      <c r="AS145" s="200"/>
      <c r="AT145" s="200"/>
      <c r="AU145" s="200"/>
      <c r="AV145" s="198"/>
      <c r="AW145" s="198"/>
      <c r="AX145" s="198"/>
      <c r="AY145" s="198"/>
      <c r="AZ145" s="198"/>
      <c r="BA145" s="198"/>
      <c r="BB145" s="209"/>
      <c r="BC145" s="210"/>
      <c r="BD145" s="210"/>
      <c r="BE145" s="94"/>
      <c r="BF145" s="94"/>
    </row>
    <row r="146" spans="1:58" x14ac:dyDescent="0.25">
      <c r="A146" s="198"/>
      <c r="B146" s="199"/>
      <c r="C146" s="198"/>
      <c r="D146" s="200"/>
      <c r="E146" s="200"/>
      <c r="F146" s="200"/>
      <c r="G146" s="200"/>
      <c r="H146" s="201"/>
      <c r="I146" s="200"/>
      <c r="J146" s="200"/>
      <c r="K146" s="200"/>
      <c r="L146" s="200"/>
      <c r="M146" s="202"/>
      <c r="N146" s="200"/>
      <c r="O146" s="203"/>
      <c r="P146" s="204"/>
      <c r="Q146" s="200"/>
      <c r="R146" s="200"/>
      <c r="S146" s="202"/>
      <c r="T146" s="200"/>
      <c r="U146" s="205"/>
      <c r="V146" s="206"/>
      <c r="W146" s="201"/>
      <c r="X146" s="201"/>
      <c r="Y146" s="207"/>
      <c r="Z146" s="200"/>
      <c r="AA146" s="200"/>
      <c r="AB146" s="200"/>
      <c r="AC146" s="208"/>
      <c r="AD146" s="200"/>
      <c r="AE146" s="200"/>
      <c r="AF146" s="200"/>
      <c r="AG146" s="200"/>
      <c r="AH146" s="200"/>
      <c r="AI146" s="200"/>
      <c r="AJ146" s="200"/>
      <c r="AK146" s="200"/>
      <c r="AL146" s="200"/>
      <c r="AM146" s="200"/>
      <c r="AN146" s="200"/>
      <c r="AO146" s="200"/>
      <c r="AP146" s="200"/>
      <c r="AQ146" s="200"/>
      <c r="AR146" s="200"/>
      <c r="AS146" s="200"/>
      <c r="AT146" s="200"/>
      <c r="AU146" s="200"/>
      <c r="AV146" s="198"/>
      <c r="AW146" s="198"/>
      <c r="AX146" s="198"/>
      <c r="AY146" s="198"/>
      <c r="AZ146" s="198"/>
      <c r="BA146" s="198"/>
      <c r="BB146" s="209"/>
      <c r="BC146" s="210"/>
      <c r="BD146" s="210"/>
      <c r="BE146" s="94"/>
      <c r="BF146" s="94"/>
    </row>
    <row r="147" spans="1:58" x14ac:dyDescent="0.25">
      <c r="A147" s="198"/>
      <c r="B147" s="199"/>
      <c r="C147" s="198"/>
      <c r="D147" s="200"/>
      <c r="E147" s="200"/>
      <c r="F147" s="200"/>
      <c r="G147" s="200"/>
      <c r="H147" s="201"/>
      <c r="I147" s="200"/>
      <c r="J147" s="200"/>
      <c r="K147" s="200"/>
      <c r="L147" s="200"/>
      <c r="M147" s="202"/>
      <c r="N147" s="200"/>
      <c r="O147" s="203"/>
      <c r="P147" s="204"/>
      <c r="Q147" s="200"/>
      <c r="R147" s="200"/>
      <c r="S147" s="202"/>
      <c r="T147" s="200"/>
      <c r="U147" s="205"/>
      <c r="V147" s="206"/>
      <c r="W147" s="201"/>
      <c r="X147" s="201"/>
      <c r="Y147" s="207"/>
      <c r="Z147" s="200"/>
      <c r="AA147" s="200"/>
      <c r="AB147" s="200"/>
      <c r="AC147" s="208"/>
      <c r="AD147" s="200"/>
      <c r="AE147" s="200"/>
      <c r="AF147" s="200"/>
      <c r="AG147" s="200"/>
      <c r="AH147" s="200"/>
      <c r="AI147" s="200"/>
      <c r="AJ147" s="200"/>
      <c r="AK147" s="200"/>
      <c r="AL147" s="200"/>
      <c r="AM147" s="200"/>
      <c r="AN147" s="200"/>
      <c r="AO147" s="200"/>
      <c r="AP147" s="200"/>
      <c r="AQ147" s="200"/>
      <c r="AR147" s="200"/>
      <c r="AS147" s="200"/>
      <c r="AT147" s="200"/>
      <c r="AU147" s="200"/>
      <c r="AV147" s="198"/>
      <c r="AW147" s="198"/>
      <c r="AX147" s="198"/>
      <c r="AY147" s="198"/>
      <c r="AZ147" s="198"/>
      <c r="BA147" s="198"/>
      <c r="BB147" s="209"/>
      <c r="BC147" s="210"/>
      <c r="BD147" s="210"/>
      <c r="BE147" s="94"/>
      <c r="BF147" s="94"/>
    </row>
    <row r="148" spans="1:58" x14ac:dyDescent="0.25">
      <c r="A148" s="198"/>
      <c r="B148" s="199"/>
      <c r="C148" s="198"/>
      <c r="D148" s="200"/>
      <c r="E148" s="200"/>
      <c r="F148" s="200"/>
      <c r="G148" s="200"/>
      <c r="H148" s="201"/>
      <c r="I148" s="200"/>
      <c r="J148" s="200"/>
      <c r="K148" s="200"/>
      <c r="L148" s="200"/>
      <c r="M148" s="202"/>
      <c r="N148" s="200"/>
      <c r="O148" s="203"/>
      <c r="P148" s="204"/>
      <c r="Q148" s="200"/>
      <c r="R148" s="200"/>
      <c r="S148" s="202"/>
      <c r="T148" s="200"/>
      <c r="U148" s="205"/>
      <c r="V148" s="206"/>
      <c r="W148" s="201"/>
      <c r="X148" s="201"/>
      <c r="Y148" s="207"/>
      <c r="Z148" s="200"/>
      <c r="AA148" s="200"/>
      <c r="AB148" s="200"/>
      <c r="AC148" s="208"/>
      <c r="AD148" s="200"/>
      <c r="AE148" s="200"/>
      <c r="AF148" s="200"/>
      <c r="AG148" s="200"/>
      <c r="AH148" s="200"/>
      <c r="AI148" s="200"/>
      <c r="AJ148" s="200"/>
      <c r="AK148" s="200"/>
      <c r="AL148" s="200"/>
      <c r="AM148" s="200"/>
      <c r="AN148" s="200"/>
      <c r="AO148" s="200"/>
      <c r="AP148" s="200"/>
      <c r="AQ148" s="200"/>
      <c r="AR148" s="200"/>
      <c r="AS148" s="200"/>
      <c r="AT148" s="200"/>
      <c r="AU148" s="200"/>
      <c r="AV148" s="198"/>
      <c r="AW148" s="198"/>
      <c r="AX148" s="198"/>
      <c r="AY148" s="198"/>
      <c r="AZ148" s="198"/>
      <c r="BA148" s="198"/>
      <c r="BB148" s="209"/>
      <c r="BC148" s="210"/>
      <c r="BD148" s="210"/>
      <c r="BE148" s="94"/>
      <c r="BF148" s="94"/>
    </row>
    <row r="149" spans="1:58" x14ac:dyDescent="0.25">
      <c r="A149" s="198"/>
      <c r="B149" s="199"/>
      <c r="C149" s="198"/>
      <c r="D149" s="200"/>
      <c r="E149" s="200"/>
      <c r="F149" s="200"/>
      <c r="G149" s="200"/>
      <c r="H149" s="201"/>
      <c r="I149" s="200"/>
      <c r="J149" s="200"/>
      <c r="K149" s="200"/>
      <c r="L149" s="200"/>
      <c r="M149" s="202"/>
      <c r="N149" s="200"/>
      <c r="O149" s="203"/>
      <c r="P149" s="204"/>
      <c r="Q149" s="200"/>
      <c r="R149" s="200"/>
      <c r="S149" s="202"/>
      <c r="T149" s="200"/>
      <c r="U149" s="205"/>
      <c r="V149" s="206"/>
      <c r="W149" s="201"/>
      <c r="X149" s="201"/>
      <c r="Y149" s="207"/>
      <c r="Z149" s="200"/>
      <c r="AA149" s="200"/>
      <c r="AB149" s="200"/>
      <c r="AC149" s="208"/>
      <c r="AD149" s="200"/>
      <c r="AE149" s="200"/>
      <c r="AF149" s="200"/>
      <c r="AG149" s="200"/>
      <c r="AH149" s="200"/>
      <c r="AI149" s="200"/>
      <c r="AJ149" s="200"/>
      <c r="AK149" s="200"/>
      <c r="AL149" s="200"/>
      <c r="AM149" s="200"/>
      <c r="AN149" s="200"/>
      <c r="AO149" s="200"/>
      <c r="AP149" s="200"/>
      <c r="AQ149" s="200"/>
      <c r="AR149" s="200"/>
      <c r="AS149" s="200"/>
      <c r="AT149" s="200"/>
      <c r="AU149" s="200"/>
      <c r="AV149" s="198"/>
      <c r="AW149" s="198"/>
      <c r="AX149" s="198"/>
      <c r="AY149" s="198"/>
      <c r="AZ149" s="198"/>
      <c r="BA149" s="198"/>
      <c r="BB149" s="209"/>
      <c r="BC149" s="210"/>
      <c r="BD149" s="210"/>
      <c r="BE149" s="94"/>
      <c r="BF149" s="94"/>
    </row>
    <row r="150" spans="1:58" x14ac:dyDescent="0.25">
      <c r="A150" s="198"/>
      <c r="B150" s="199"/>
      <c r="C150" s="198"/>
      <c r="D150" s="200"/>
      <c r="E150" s="200"/>
      <c r="F150" s="200"/>
      <c r="G150" s="200"/>
      <c r="H150" s="201"/>
      <c r="I150" s="200"/>
      <c r="J150" s="200"/>
      <c r="K150" s="200"/>
      <c r="L150" s="200"/>
      <c r="M150" s="202"/>
      <c r="N150" s="200"/>
      <c r="O150" s="203"/>
      <c r="P150" s="204"/>
      <c r="Q150" s="200"/>
      <c r="R150" s="200"/>
      <c r="S150" s="202"/>
      <c r="T150" s="200"/>
      <c r="U150" s="205"/>
      <c r="V150" s="206"/>
      <c r="W150" s="201"/>
      <c r="X150" s="201"/>
      <c r="Y150" s="207"/>
      <c r="Z150" s="200"/>
      <c r="AA150" s="200"/>
      <c r="AB150" s="200"/>
      <c r="AC150" s="208"/>
      <c r="AD150" s="200"/>
      <c r="AE150" s="200"/>
      <c r="AF150" s="200"/>
      <c r="AG150" s="200"/>
      <c r="AH150" s="200"/>
      <c r="AI150" s="200"/>
      <c r="AJ150" s="200"/>
      <c r="AK150" s="200"/>
      <c r="AL150" s="200"/>
      <c r="AM150" s="200"/>
      <c r="AN150" s="200"/>
      <c r="AO150" s="200"/>
      <c r="AP150" s="200"/>
      <c r="AQ150" s="200"/>
      <c r="AR150" s="200"/>
      <c r="AS150" s="200"/>
      <c r="AT150" s="200"/>
      <c r="AU150" s="200"/>
      <c r="AV150" s="198"/>
      <c r="AW150" s="198"/>
      <c r="AX150" s="198"/>
      <c r="AY150" s="198"/>
      <c r="AZ150" s="198"/>
      <c r="BA150" s="198"/>
      <c r="BB150" s="209"/>
      <c r="BC150" s="210"/>
      <c r="BD150" s="210"/>
      <c r="BE150" s="94"/>
      <c r="BF150" s="94"/>
    </row>
    <row r="151" spans="1:58" x14ac:dyDescent="0.25">
      <c r="A151" s="198"/>
      <c r="B151" s="199"/>
      <c r="C151" s="198"/>
      <c r="D151" s="200"/>
      <c r="E151" s="200"/>
      <c r="F151" s="200"/>
      <c r="G151" s="200"/>
      <c r="H151" s="201"/>
      <c r="I151" s="200"/>
      <c r="J151" s="200"/>
      <c r="K151" s="200"/>
      <c r="L151" s="200"/>
      <c r="M151" s="202"/>
      <c r="N151" s="200"/>
      <c r="O151" s="203"/>
      <c r="P151" s="204"/>
      <c r="Q151" s="200"/>
      <c r="R151" s="200"/>
      <c r="S151" s="202"/>
      <c r="T151" s="200"/>
      <c r="U151" s="205"/>
      <c r="V151" s="206"/>
      <c r="W151" s="201"/>
      <c r="X151" s="201"/>
      <c r="Y151" s="207"/>
      <c r="Z151" s="200"/>
      <c r="AA151" s="200"/>
      <c r="AB151" s="200"/>
      <c r="AC151" s="208"/>
      <c r="AD151" s="200"/>
      <c r="AE151" s="200"/>
      <c r="AF151" s="200"/>
      <c r="AG151" s="200"/>
      <c r="AH151" s="200"/>
      <c r="AI151" s="200"/>
      <c r="AJ151" s="200"/>
      <c r="AK151" s="200"/>
      <c r="AL151" s="200"/>
      <c r="AM151" s="200"/>
      <c r="AN151" s="200"/>
      <c r="AO151" s="200"/>
      <c r="AP151" s="200"/>
      <c r="AQ151" s="200"/>
      <c r="AR151" s="200"/>
      <c r="AS151" s="200"/>
      <c r="AT151" s="200"/>
      <c r="AU151" s="200"/>
      <c r="AV151" s="198"/>
      <c r="AW151" s="198"/>
      <c r="AX151" s="198"/>
      <c r="AY151" s="198"/>
      <c r="AZ151" s="198"/>
      <c r="BA151" s="198"/>
      <c r="BB151" s="209"/>
      <c r="BC151" s="210"/>
      <c r="BD151" s="210"/>
      <c r="BE151" s="94"/>
      <c r="BF151" s="94"/>
    </row>
    <row r="152" spans="1:58" x14ac:dyDescent="0.25">
      <c r="A152" s="198"/>
      <c r="B152" s="199"/>
      <c r="C152" s="198"/>
      <c r="D152" s="200"/>
      <c r="E152" s="200"/>
      <c r="F152" s="200"/>
      <c r="G152" s="200"/>
      <c r="H152" s="201"/>
      <c r="I152" s="200"/>
      <c r="J152" s="200"/>
      <c r="K152" s="200"/>
      <c r="L152" s="200"/>
      <c r="M152" s="202"/>
      <c r="N152" s="200"/>
      <c r="O152" s="203"/>
      <c r="P152" s="204"/>
      <c r="Q152" s="200"/>
      <c r="R152" s="200"/>
      <c r="S152" s="202"/>
      <c r="T152" s="200"/>
      <c r="U152" s="205"/>
      <c r="V152" s="206"/>
      <c r="W152" s="201"/>
      <c r="X152" s="201"/>
      <c r="Y152" s="207"/>
      <c r="Z152" s="200"/>
      <c r="AA152" s="200"/>
      <c r="AB152" s="200"/>
      <c r="AC152" s="208"/>
      <c r="AD152" s="200"/>
      <c r="AE152" s="200"/>
      <c r="AF152" s="200"/>
      <c r="AG152" s="200"/>
      <c r="AH152" s="200"/>
      <c r="AI152" s="200"/>
      <c r="AJ152" s="200"/>
      <c r="AK152" s="200"/>
      <c r="AL152" s="200"/>
      <c r="AM152" s="200"/>
      <c r="AN152" s="200"/>
      <c r="AO152" s="200"/>
      <c r="AP152" s="200"/>
      <c r="AQ152" s="200"/>
      <c r="AR152" s="200"/>
      <c r="AS152" s="200"/>
      <c r="AT152" s="200"/>
      <c r="AU152" s="200"/>
      <c r="AV152" s="198"/>
      <c r="AW152" s="198"/>
      <c r="AX152" s="198"/>
      <c r="AY152" s="198"/>
      <c r="AZ152" s="198"/>
      <c r="BA152" s="198"/>
      <c r="BB152" s="209"/>
      <c r="BC152" s="210"/>
      <c r="BD152" s="210"/>
      <c r="BE152" s="94"/>
      <c r="BF152" s="94"/>
    </row>
    <row r="153" spans="1:58" x14ac:dyDescent="0.25">
      <c r="A153" s="198"/>
      <c r="B153" s="199"/>
      <c r="C153" s="198"/>
      <c r="D153" s="200"/>
      <c r="E153" s="200"/>
      <c r="F153" s="200"/>
      <c r="G153" s="200"/>
      <c r="H153" s="201"/>
      <c r="I153" s="200"/>
      <c r="J153" s="200"/>
      <c r="K153" s="200"/>
      <c r="L153" s="200"/>
      <c r="M153" s="202"/>
      <c r="N153" s="200"/>
      <c r="O153" s="203"/>
      <c r="P153" s="204"/>
      <c r="Q153" s="200"/>
      <c r="R153" s="200"/>
      <c r="S153" s="202"/>
      <c r="T153" s="200"/>
      <c r="U153" s="205"/>
      <c r="V153" s="206"/>
      <c r="W153" s="201"/>
      <c r="X153" s="201"/>
      <c r="Y153" s="207"/>
      <c r="Z153" s="200"/>
      <c r="AA153" s="200"/>
      <c r="AB153" s="200"/>
      <c r="AC153" s="208"/>
      <c r="AD153" s="200"/>
      <c r="AE153" s="200"/>
      <c r="AF153" s="200"/>
      <c r="AG153" s="200"/>
      <c r="AH153" s="200"/>
      <c r="AI153" s="200"/>
      <c r="AJ153" s="200"/>
      <c r="AK153" s="200"/>
      <c r="AL153" s="200"/>
      <c r="AM153" s="200"/>
      <c r="AN153" s="200"/>
      <c r="AO153" s="200"/>
      <c r="AP153" s="200"/>
      <c r="AQ153" s="200"/>
      <c r="AR153" s="200"/>
      <c r="AS153" s="200"/>
      <c r="AT153" s="200"/>
      <c r="AU153" s="200"/>
      <c r="AV153" s="198"/>
      <c r="AW153" s="198"/>
      <c r="AX153" s="198"/>
      <c r="AY153" s="198"/>
      <c r="AZ153" s="198"/>
      <c r="BA153" s="198"/>
      <c r="BB153" s="209"/>
      <c r="BC153" s="210"/>
      <c r="BD153" s="210"/>
      <c r="BE153" s="94"/>
      <c r="BF153" s="94"/>
    </row>
    <row r="154" spans="1:58" x14ac:dyDescent="0.25">
      <c r="A154" s="198"/>
      <c r="B154" s="199"/>
      <c r="C154" s="198"/>
      <c r="D154" s="200"/>
      <c r="E154" s="200"/>
      <c r="F154" s="200"/>
      <c r="G154" s="200"/>
      <c r="H154" s="201"/>
      <c r="I154" s="200"/>
      <c r="J154" s="200"/>
      <c r="K154" s="200"/>
      <c r="L154" s="200"/>
      <c r="M154" s="202"/>
      <c r="N154" s="200"/>
      <c r="O154" s="203"/>
      <c r="P154" s="204"/>
      <c r="Q154" s="200"/>
      <c r="R154" s="200"/>
      <c r="S154" s="202"/>
      <c r="T154" s="200"/>
      <c r="U154" s="205"/>
      <c r="V154" s="206"/>
      <c r="W154" s="201"/>
      <c r="X154" s="201"/>
      <c r="Y154" s="207"/>
      <c r="Z154" s="200"/>
      <c r="AA154" s="200"/>
      <c r="AB154" s="200"/>
      <c r="AC154" s="208"/>
      <c r="AD154" s="200"/>
      <c r="AE154" s="200"/>
      <c r="AF154" s="200"/>
      <c r="AG154" s="200"/>
      <c r="AH154" s="200"/>
      <c r="AI154" s="200"/>
      <c r="AJ154" s="200"/>
      <c r="AK154" s="200"/>
      <c r="AL154" s="200"/>
      <c r="AM154" s="200"/>
      <c r="AN154" s="200"/>
      <c r="AO154" s="200"/>
      <c r="AP154" s="200"/>
      <c r="AQ154" s="200"/>
      <c r="AR154" s="200"/>
      <c r="AS154" s="200"/>
      <c r="AT154" s="200"/>
      <c r="AU154" s="200"/>
      <c r="AV154" s="198"/>
      <c r="AW154" s="198"/>
      <c r="AX154" s="198"/>
      <c r="AY154" s="198"/>
      <c r="AZ154" s="198"/>
      <c r="BA154" s="198"/>
      <c r="BB154" s="209"/>
      <c r="BC154" s="210"/>
      <c r="BD154" s="210"/>
      <c r="BE154" s="94"/>
      <c r="BF154" s="94"/>
    </row>
    <row r="155" spans="1:58" x14ac:dyDescent="0.25">
      <c r="A155" s="198"/>
      <c r="B155" s="199"/>
      <c r="C155" s="198"/>
      <c r="D155" s="200"/>
      <c r="E155" s="200"/>
      <c r="F155" s="200"/>
      <c r="G155" s="200"/>
      <c r="H155" s="201"/>
      <c r="I155" s="200"/>
      <c r="J155" s="200"/>
      <c r="K155" s="200"/>
      <c r="L155" s="200"/>
      <c r="M155" s="202"/>
      <c r="N155" s="200"/>
      <c r="O155" s="203"/>
      <c r="P155" s="204"/>
      <c r="Q155" s="200"/>
      <c r="R155" s="200"/>
      <c r="S155" s="202"/>
      <c r="T155" s="200"/>
      <c r="U155" s="205"/>
      <c r="V155" s="206"/>
      <c r="W155" s="201"/>
      <c r="X155" s="201"/>
      <c r="Y155" s="207"/>
      <c r="Z155" s="200"/>
      <c r="AA155" s="200"/>
      <c r="AB155" s="200"/>
      <c r="AC155" s="208"/>
      <c r="AD155" s="200"/>
      <c r="AE155" s="200"/>
      <c r="AF155" s="200"/>
      <c r="AG155" s="200"/>
      <c r="AH155" s="200"/>
      <c r="AI155" s="200"/>
      <c r="AJ155" s="200"/>
      <c r="AK155" s="200"/>
      <c r="AL155" s="200"/>
      <c r="AM155" s="200"/>
      <c r="AN155" s="200"/>
      <c r="AO155" s="200"/>
      <c r="AP155" s="200"/>
      <c r="AQ155" s="200"/>
      <c r="AR155" s="200"/>
      <c r="AS155" s="200"/>
      <c r="AT155" s="200"/>
      <c r="AU155" s="200"/>
      <c r="AV155" s="198"/>
      <c r="AW155" s="198"/>
      <c r="AX155" s="198"/>
      <c r="AY155" s="198"/>
      <c r="AZ155" s="198"/>
      <c r="BA155" s="198"/>
      <c r="BB155" s="209"/>
      <c r="BC155" s="210"/>
      <c r="BD155" s="210"/>
      <c r="BE155" s="94"/>
      <c r="BF155" s="94"/>
    </row>
    <row r="156" spans="1:58" x14ac:dyDescent="0.25">
      <c r="A156" s="198"/>
      <c r="B156" s="199"/>
      <c r="C156" s="198"/>
      <c r="D156" s="200"/>
      <c r="E156" s="200"/>
      <c r="F156" s="200"/>
      <c r="G156" s="200"/>
      <c r="H156" s="201"/>
      <c r="I156" s="200"/>
      <c r="J156" s="200"/>
      <c r="K156" s="200"/>
      <c r="L156" s="200"/>
      <c r="M156" s="202"/>
      <c r="N156" s="200"/>
      <c r="O156" s="203"/>
      <c r="P156" s="204"/>
      <c r="Q156" s="200"/>
      <c r="R156" s="200"/>
      <c r="S156" s="202"/>
      <c r="T156" s="200"/>
      <c r="U156" s="205"/>
      <c r="V156" s="206"/>
      <c r="W156" s="201"/>
      <c r="X156" s="201"/>
      <c r="Y156" s="207"/>
      <c r="Z156" s="200"/>
      <c r="AA156" s="200"/>
      <c r="AB156" s="200"/>
      <c r="AC156" s="208"/>
      <c r="AD156" s="200"/>
      <c r="AE156" s="200"/>
      <c r="AF156" s="200"/>
      <c r="AG156" s="200"/>
      <c r="AH156" s="200"/>
      <c r="AI156" s="200"/>
      <c r="AJ156" s="200"/>
      <c r="AK156" s="200"/>
      <c r="AL156" s="200"/>
      <c r="AM156" s="200"/>
      <c r="AN156" s="200"/>
      <c r="AO156" s="200"/>
      <c r="AP156" s="200"/>
      <c r="AQ156" s="200"/>
      <c r="AR156" s="200"/>
      <c r="AS156" s="200"/>
      <c r="AT156" s="200"/>
      <c r="AU156" s="200"/>
      <c r="AV156" s="198"/>
      <c r="AW156" s="198"/>
      <c r="AX156" s="198"/>
      <c r="AY156" s="198"/>
      <c r="AZ156" s="198"/>
      <c r="BA156" s="198"/>
      <c r="BB156" s="209"/>
      <c r="BC156" s="210"/>
      <c r="BD156" s="210"/>
      <c r="BE156" s="94"/>
      <c r="BF156" s="94"/>
    </row>
    <row r="157" spans="1:58" x14ac:dyDescent="0.25">
      <c r="A157" s="198"/>
      <c r="B157" s="199"/>
      <c r="C157" s="198"/>
      <c r="D157" s="200"/>
      <c r="E157" s="200"/>
      <c r="F157" s="200"/>
      <c r="G157" s="200"/>
      <c r="H157" s="201"/>
      <c r="I157" s="200"/>
      <c r="J157" s="200"/>
      <c r="K157" s="200"/>
      <c r="L157" s="200"/>
      <c r="M157" s="202"/>
      <c r="N157" s="200"/>
      <c r="O157" s="203"/>
      <c r="P157" s="204"/>
      <c r="Q157" s="200"/>
      <c r="R157" s="200"/>
      <c r="S157" s="202"/>
      <c r="T157" s="200"/>
      <c r="U157" s="205"/>
      <c r="V157" s="206"/>
      <c r="W157" s="201"/>
      <c r="X157" s="201"/>
      <c r="Y157" s="207"/>
      <c r="Z157" s="200"/>
      <c r="AA157" s="200"/>
      <c r="AB157" s="200"/>
      <c r="AC157" s="208"/>
      <c r="AD157" s="200"/>
      <c r="AE157" s="200"/>
      <c r="AF157" s="200"/>
      <c r="AG157" s="200"/>
      <c r="AH157" s="200"/>
      <c r="AI157" s="200"/>
      <c r="AJ157" s="200"/>
      <c r="AK157" s="200"/>
      <c r="AL157" s="200"/>
      <c r="AM157" s="200"/>
      <c r="AN157" s="200"/>
      <c r="AO157" s="200"/>
      <c r="AP157" s="200"/>
      <c r="AQ157" s="200"/>
      <c r="AR157" s="200"/>
      <c r="AS157" s="200"/>
      <c r="AT157" s="200"/>
      <c r="AU157" s="200"/>
      <c r="AV157" s="198"/>
      <c r="AW157" s="198"/>
      <c r="AX157" s="198"/>
      <c r="AY157" s="198"/>
      <c r="AZ157" s="198"/>
      <c r="BA157" s="198"/>
      <c r="BB157" s="209"/>
      <c r="BC157" s="210"/>
      <c r="BD157" s="210"/>
      <c r="BE157" s="94"/>
      <c r="BF157" s="94"/>
    </row>
    <row r="158" spans="1:58" x14ac:dyDescent="0.25">
      <c r="A158" s="198"/>
      <c r="B158" s="199"/>
      <c r="C158" s="198"/>
      <c r="D158" s="200"/>
      <c r="E158" s="200"/>
      <c r="F158" s="200"/>
      <c r="G158" s="200"/>
      <c r="H158" s="201"/>
      <c r="I158" s="200"/>
      <c r="J158" s="200"/>
      <c r="K158" s="200"/>
      <c r="L158" s="200"/>
      <c r="M158" s="202"/>
      <c r="N158" s="200"/>
      <c r="O158" s="203"/>
      <c r="P158" s="204"/>
      <c r="Q158" s="200"/>
      <c r="R158" s="200"/>
      <c r="S158" s="202"/>
      <c r="T158" s="200"/>
      <c r="U158" s="205"/>
      <c r="V158" s="206"/>
      <c r="W158" s="201"/>
      <c r="X158" s="201"/>
      <c r="Y158" s="207"/>
      <c r="Z158" s="200"/>
      <c r="AA158" s="200"/>
      <c r="AB158" s="200"/>
      <c r="AC158" s="208"/>
      <c r="AD158" s="200"/>
      <c r="AE158" s="200"/>
      <c r="AF158" s="200"/>
      <c r="AG158" s="200"/>
      <c r="AH158" s="200"/>
      <c r="AI158" s="200"/>
      <c r="AJ158" s="200"/>
      <c r="AK158" s="200"/>
      <c r="AL158" s="200"/>
      <c r="AM158" s="200"/>
      <c r="AN158" s="200"/>
      <c r="AO158" s="200"/>
      <c r="AP158" s="200"/>
      <c r="AQ158" s="200"/>
      <c r="AR158" s="200"/>
      <c r="AS158" s="200"/>
      <c r="AT158" s="200"/>
      <c r="AU158" s="200"/>
      <c r="AV158" s="198"/>
      <c r="AW158" s="198"/>
      <c r="AX158" s="198"/>
      <c r="AY158" s="198"/>
      <c r="AZ158" s="198"/>
      <c r="BA158" s="198"/>
      <c r="BB158" s="209"/>
      <c r="BC158" s="210"/>
      <c r="BD158" s="210"/>
      <c r="BE158" s="94"/>
      <c r="BF158" s="94"/>
    </row>
    <row r="159" spans="1:58" x14ac:dyDescent="0.25">
      <c r="A159" s="198"/>
      <c r="B159" s="199"/>
      <c r="C159" s="198"/>
      <c r="D159" s="200"/>
      <c r="E159" s="200"/>
      <c r="F159" s="200"/>
      <c r="G159" s="200"/>
      <c r="H159" s="201"/>
      <c r="I159" s="200"/>
      <c r="J159" s="200"/>
      <c r="K159" s="200"/>
      <c r="L159" s="200"/>
      <c r="M159" s="202"/>
      <c r="N159" s="200"/>
      <c r="O159" s="203"/>
      <c r="P159" s="204"/>
      <c r="Q159" s="200"/>
      <c r="R159" s="200"/>
      <c r="S159" s="202"/>
      <c r="T159" s="200"/>
      <c r="U159" s="205"/>
      <c r="V159" s="206"/>
      <c r="W159" s="201"/>
      <c r="X159" s="201"/>
      <c r="Y159" s="207"/>
      <c r="Z159" s="200"/>
      <c r="AA159" s="200"/>
      <c r="AB159" s="200"/>
      <c r="AC159" s="208"/>
      <c r="AD159" s="200"/>
      <c r="AE159" s="200"/>
      <c r="AF159" s="200"/>
      <c r="AG159" s="200"/>
      <c r="AH159" s="200"/>
      <c r="AI159" s="200"/>
      <c r="AJ159" s="200"/>
      <c r="AK159" s="200"/>
      <c r="AL159" s="200"/>
      <c r="AM159" s="200"/>
      <c r="AN159" s="200"/>
      <c r="AO159" s="200"/>
      <c r="AP159" s="200"/>
      <c r="AQ159" s="200"/>
      <c r="AR159" s="200"/>
      <c r="AS159" s="200"/>
      <c r="AT159" s="200"/>
      <c r="AU159" s="200"/>
      <c r="AV159" s="198"/>
      <c r="AW159" s="198"/>
      <c r="AX159" s="198"/>
      <c r="AY159" s="198"/>
      <c r="AZ159" s="198"/>
      <c r="BA159" s="198"/>
      <c r="BB159" s="209"/>
      <c r="BC159" s="210"/>
      <c r="BD159" s="210"/>
      <c r="BE159" s="94"/>
      <c r="BF159" s="94"/>
    </row>
    <row r="160" spans="1:58" x14ac:dyDescent="0.25">
      <c r="A160" s="198"/>
      <c r="B160" s="199"/>
      <c r="C160" s="198"/>
      <c r="D160" s="200"/>
      <c r="E160" s="200"/>
      <c r="F160" s="200"/>
      <c r="G160" s="200"/>
      <c r="H160" s="201"/>
      <c r="I160" s="200"/>
      <c r="J160" s="200"/>
      <c r="K160" s="200"/>
      <c r="L160" s="200"/>
      <c r="M160" s="202"/>
      <c r="N160" s="200"/>
      <c r="O160" s="203"/>
      <c r="P160" s="204"/>
      <c r="Q160" s="200"/>
      <c r="R160" s="200"/>
      <c r="S160" s="202"/>
      <c r="T160" s="200"/>
      <c r="U160" s="205"/>
      <c r="V160" s="206"/>
      <c r="W160" s="201"/>
      <c r="X160" s="201"/>
      <c r="Y160" s="207"/>
      <c r="Z160" s="200"/>
      <c r="AA160" s="200"/>
      <c r="AB160" s="200"/>
      <c r="AC160" s="208"/>
      <c r="AD160" s="200"/>
      <c r="AE160" s="200"/>
      <c r="AF160" s="200"/>
      <c r="AG160" s="200"/>
      <c r="AH160" s="200"/>
      <c r="AI160" s="200"/>
      <c r="AJ160" s="200"/>
      <c r="AK160" s="200"/>
      <c r="AL160" s="200"/>
      <c r="AM160" s="200"/>
      <c r="AN160" s="200"/>
      <c r="AO160" s="200"/>
      <c r="AP160" s="200"/>
      <c r="AQ160" s="200"/>
      <c r="AR160" s="200"/>
      <c r="AS160" s="200"/>
      <c r="AT160" s="200"/>
      <c r="AU160" s="200"/>
      <c r="AV160" s="198"/>
      <c r="AW160" s="198"/>
      <c r="AX160" s="198"/>
      <c r="AY160" s="198"/>
      <c r="AZ160" s="198"/>
      <c r="BA160" s="198"/>
      <c r="BB160" s="209"/>
      <c r="BC160" s="210"/>
      <c r="BD160" s="210"/>
      <c r="BE160" s="94"/>
      <c r="BF160" s="94"/>
    </row>
    <row r="161" spans="1:58" x14ac:dyDescent="0.25">
      <c r="A161" s="198"/>
      <c r="B161" s="199"/>
      <c r="C161" s="198"/>
      <c r="D161" s="200"/>
      <c r="E161" s="200"/>
      <c r="F161" s="200"/>
      <c r="G161" s="200"/>
      <c r="H161" s="201"/>
      <c r="I161" s="200"/>
      <c r="J161" s="200"/>
      <c r="K161" s="200"/>
      <c r="L161" s="200"/>
      <c r="M161" s="202"/>
      <c r="N161" s="200"/>
      <c r="O161" s="203"/>
      <c r="P161" s="204"/>
      <c r="Q161" s="200"/>
      <c r="R161" s="200"/>
      <c r="S161" s="202"/>
      <c r="T161" s="200"/>
      <c r="U161" s="205"/>
      <c r="V161" s="206"/>
      <c r="W161" s="201"/>
      <c r="X161" s="201"/>
      <c r="Y161" s="207"/>
      <c r="Z161" s="200"/>
      <c r="AA161" s="200"/>
      <c r="AB161" s="200"/>
      <c r="AC161" s="208"/>
      <c r="AD161" s="200"/>
      <c r="AE161" s="200"/>
      <c r="AF161" s="200"/>
      <c r="AG161" s="200"/>
      <c r="AH161" s="200"/>
      <c r="AI161" s="200"/>
      <c r="AJ161" s="200"/>
      <c r="AK161" s="200"/>
      <c r="AL161" s="200"/>
      <c r="AM161" s="200"/>
      <c r="AN161" s="200"/>
      <c r="AO161" s="200"/>
      <c r="AP161" s="200"/>
      <c r="AQ161" s="200"/>
      <c r="AR161" s="200"/>
      <c r="AS161" s="200"/>
      <c r="AT161" s="200"/>
      <c r="AU161" s="200"/>
      <c r="AV161" s="198"/>
      <c r="AW161" s="198"/>
      <c r="AX161" s="198"/>
      <c r="AY161" s="198"/>
      <c r="AZ161" s="198"/>
      <c r="BA161" s="198"/>
      <c r="BB161" s="209"/>
      <c r="BC161" s="210"/>
      <c r="BD161" s="210"/>
      <c r="BE161" s="94"/>
      <c r="BF161" s="94"/>
    </row>
    <row r="162" spans="1:58" x14ac:dyDescent="0.25">
      <c r="A162" s="198"/>
      <c r="B162" s="199"/>
      <c r="C162" s="198"/>
      <c r="D162" s="200"/>
      <c r="E162" s="200"/>
      <c r="F162" s="200"/>
      <c r="G162" s="200"/>
      <c r="H162" s="201"/>
      <c r="I162" s="200"/>
      <c r="J162" s="200"/>
      <c r="K162" s="200"/>
      <c r="L162" s="200"/>
      <c r="M162" s="202"/>
      <c r="N162" s="200"/>
      <c r="O162" s="203"/>
      <c r="P162" s="204"/>
      <c r="Q162" s="200"/>
      <c r="R162" s="200"/>
      <c r="S162" s="202"/>
      <c r="T162" s="200"/>
      <c r="U162" s="205"/>
      <c r="V162" s="206"/>
      <c r="W162" s="201"/>
      <c r="X162" s="201"/>
      <c r="Y162" s="207"/>
      <c r="Z162" s="200"/>
      <c r="AA162" s="200"/>
      <c r="AB162" s="200"/>
      <c r="AC162" s="208"/>
      <c r="AD162" s="200"/>
      <c r="AE162" s="200"/>
      <c r="AF162" s="200"/>
      <c r="AG162" s="200"/>
      <c r="AH162" s="200"/>
      <c r="AI162" s="200"/>
      <c r="AJ162" s="200"/>
      <c r="AK162" s="200"/>
      <c r="AL162" s="200"/>
      <c r="AM162" s="200"/>
      <c r="AN162" s="200"/>
      <c r="AO162" s="200"/>
      <c r="AP162" s="200"/>
      <c r="AQ162" s="200"/>
      <c r="AR162" s="200"/>
      <c r="AS162" s="200"/>
      <c r="AT162" s="200"/>
      <c r="AU162" s="200"/>
      <c r="AV162" s="198"/>
      <c r="AW162" s="198"/>
      <c r="AX162" s="198"/>
      <c r="AY162" s="198"/>
      <c r="AZ162" s="198"/>
      <c r="BA162" s="198"/>
      <c r="BB162" s="209"/>
      <c r="BC162" s="210"/>
      <c r="BD162" s="210"/>
      <c r="BE162" s="94"/>
      <c r="BF162" s="94"/>
    </row>
    <row r="163" spans="1:58" x14ac:dyDescent="0.25">
      <c r="A163" s="198"/>
      <c r="B163" s="199"/>
      <c r="C163" s="198"/>
      <c r="D163" s="200"/>
      <c r="E163" s="200"/>
      <c r="F163" s="200"/>
      <c r="G163" s="200"/>
      <c r="H163" s="201"/>
      <c r="I163" s="200"/>
      <c r="J163" s="200"/>
      <c r="K163" s="200"/>
      <c r="L163" s="200"/>
      <c r="M163" s="202"/>
      <c r="N163" s="200"/>
      <c r="O163" s="203"/>
      <c r="P163" s="204"/>
      <c r="Q163" s="200"/>
      <c r="R163" s="200"/>
      <c r="S163" s="202"/>
      <c r="T163" s="200"/>
      <c r="U163" s="205"/>
      <c r="V163" s="206"/>
      <c r="W163" s="201"/>
      <c r="X163" s="201"/>
      <c r="Y163" s="207"/>
      <c r="Z163" s="200"/>
      <c r="AA163" s="200"/>
      <c r="AB163" s="200"/>
      <c r="AC163" s="208"/>
      <c r="AD163" s="200"/>
      <c r="AE163" s="200"/>
      <c r="AF163" s="200"/>
      <c r="AG163" s="200"/>
      <c r="AH163" s="200"/>
      <c r="AI163" s="200"/>
      <c r="AJ163" s="200"/>
      <c r="AK163" s="200"/>
      <c r="AL163" s="200"/>
      <c r="AM163" s="200"/>
      <c r="AN163" s="200"/>
      <c r="AO163" s="200"/>
      <c r="AP163" s="200"/>
      <c r="AQ163" s="200"/>
      <c r="AR163" s="200"/>
      <c r="AS163" s="200"/>
      <c r="AT163" s="200"/>
      <c r="AU163" s="200"/>
      <c r="AV163" s="198"/>
      <c r="AW163" s="198"/>
      <c r="AX163" s="198"/>
      <c r="AY163" s="198"/>
      <c r="AZ163" s="198"/>
      <c r="BA163" s="198"/>
      <c r="BB163" s="209"/>
      <c r="BC163" s="210"/>
      <c r="BD163" s="210"/>
      <c r="BE163" s="94"/>
      <c r="BF163" s="94"/>
    </row>
    <row r="164" spans="1:58" x14ac:dyDescent="0.25">
      <c r="A164" s="198"/>
      <c r="B164" s="199"/>
      <c r="C164" s="198"/>
      <c r="D164" s="200"/>
      <c r="E164" s="200"/>
      <c r="F164" s="200"/>
      <c r="G164" s="200"/>
      <c r="H164" s="201"/>
      <c r="I164" s="200"/>
      <c r="J164" s="200"/>
      <c r="K164" s="200"/>
      <c r="L164" s="200"/>
      <c r="M164" s="202"/>
      <c r="N164" s="200"/>
      <c r="O164" s="203"/>
      <c r="P164" s="204"/>
      <c r="Q164" s="200"/>
      <c r="R164" s="200"/>
      <c r="S164" s="202"/>
      <c r="T164" s="200"/>
      <c r="U164" s="205"/>
      <c r="V164" s="206"/>
      <c r="W164" s="201"/>
      <c r="X164" s="201"/>
      <c r="Y164" s="207"/>
      <c r="Z164" s="200"/>
      <c r="AA164" s="200"/>
      <c r="AB164" s="200"/>
      <c r="AC164" s="208"/>
      <c r="AD164" s="200"/>
      <c r="AE164" s="200"/>
      <c r="AF164" s="200"/>
      <c r="AG164" s="200"/>
      <c r="AH164" s="200"/>
      <c r="AI164" s="200"/>
      <c r="AJ164" s="200"/>
      <c r="AK164" s="200"/>
      <c r="AL164" s="200"/>
      <c r="AM164" s="200"/>
      <c r="AN164" s="200"/>
      <c r="AO164" s="200"/>
      <c r="AP164" s="200"/>
      <c r="AQ164" s="200"/>
      <c r="AR164" s="200"/>
      <c r="AS164" s="200"/>
      <c r="AT164" s="200"/>
      <c r="AU164" s="200"/>
      <c r="AV164" s="198"/>
      <c r="AW164" s="198"/>
      <c r="AX164" s="198"/>
      <c r="AY164" s="198"/>
      <c r="AZ164" s="198"/>
      <c r="BA164" s="198"/>
      <c r="BB164" s="209"/>
      <c r="BC164" s="210"/>
      <c r="BD164" s="210"/>
      <c r="BE164" s="94"/>
      <c r="BF164" s="94"/>
    </row>
    <row r="165" spans="1:58" ht="11.25" customHeight="1" x14ac:dyDescent="0.25">
      <c r="A165" s="211"/>
      <c r="B165" s="212"/>
      <c r="C165" s="211"/>
      <c r="D165" s="213"/>
      <c r="E165" s="213"/>
      <c r="F165" s="214"/>
      <c r="G165" s="214"/>
      <c r="H165" s="215"/>
      <c r="I165" s="213"/>
      <c r="J165" s="213"/>
      <c r="K165" s="213"/>
      <c r="L165" s="216"/>
      <c r="M165" s="214"/>
      <c r="N165" s="216"/>
      <c r="O165" s="217"/>
      <c r="P165" s="217"/>
      <c r="Q165" s="218"/>
      <c r="R165" s="218"/>
      <c r="S165" s="219"/>
      <c r="T165" s="220"/>
      <c r="U165" s="220"/>
      <c r="V165" s="221"/>
      <c r="W165" s="222"/>
      <c r="X165" s="222"/>
      <c r="Y165" s="217"/>
      <c r="Z165" s="200"/>
      <c r="AA165" s="200"/>
      <c r="AB165" s="200"/>
      <c r="AC165" s="208"/>
      <c r="AD165" s="200"/>
      <c r="AE165" s="200"/>
      <c r="AF165" s="200"/>
      <c r="AG165" s="200"/>
      <c r="AH165" s="200"/>
      <c r="AI165" s="200"/>
      <c r="AJ165" s="200"/>
      <c r="AK165" s="200"/>
      <c r="AL165" s="200"/>
      <c r="AM165" s="200"/>
      <c r="AN165" s="200"/>
      <c r="AO165" s="200"/>
      <c r="AP165" s="200"/>
      <c r="AQ165" s="200"/>
      <c r="AR165" s="200"/>
      <c r="AS165" s="200"/>
      <c r="AT165" s="200"/>
      <c r="AU165" s="200"/>
      <c r="AV165" s="198"/>
      <c r="AW165" s="198"/>
      <c r="AX165" s="198"/>
      <c r="AY165" s="198"/>
      <c r="AZ165" s="198"/>
      <c r="BA165" s="198"/>
      <c r="BB165" s="209"/>
      <c r="BC165" s="210"/>
      <c r="BD165" s="210"/>
      <c r="BE165" s="94"/>
      <c r="BF165" s="94"/>
    </row>
    <row r="166" spans="1:58" x14ac:dyDescent="0.25">
      <c r="A166" s="198"/>
      <c r="B166" s="199"/>
      <c r="C166" s="198"/>
      <c r="D166" s="200"/>
      <c r="H166" s="201"/>
      <c r="I166" s="200"/>
      <c r="J166" s="200"/>
      <c r="K166" s="223"/>
      <c r="L166" s="200"/>
      <c r="M166" s="224"/>
      <c r="N166" s="200"/>
      <c r="O166" s="204"/>
      <c r="P166" s="204"/>
      <c r="Q166" s="200"/>
      <c r="R166" s="200"/>
      <c r="S166" s="204"/>
      <c r="W166" s="199"/>
      <c r="X166" s="199"/>
      <c r="Y166" s="198"/>
      <c r="Z166" s="200"/>
      <c r="AA166" s="200"/>
      <c r="AB166" s="200"/>
      <c r="AC166" s="208"/>
      <c r="AD166" s="200"/>
      <c r="AE166" s="200"/>
      <c r="AF166" s="200"/>
      <c r="AG166" s="200"/>
      <c r="AH166" s="200"/>
      <c r="AI166" s="200"/>
      <c r="AJ166" s="200"/>
      <c r="AK166" s="200"/>
      <c r="AL166" s="200"/>
      <c r="AM166" s="200"/>
      <c r="AN166" s="200"/>
      <c r="AO166" s="200"/>
      <c r="AP166" s="200"/>
      <c r="AQ166" s="200"/>
      <c r="AR166" s="200"/>
      <c r="AS166" s="200"/>
      <c r="AT166" s="200"/>
      <c r="AU166" s="200"/>
      <c r="AV166" s="198"/>
      <c r="AW166" s="198"/>
      <c r="AX166" s="198"/>
      <c r="AY166" s="198"/>
      <c r="AZ166" s="198"/>
      <c r="BA166" s="198"/>
      <c r="BB166" s="209"/>
      <c r="BC166" s="210"/>
      <c r="BD166" s="210"/>
      <c r="BE166" s="94"/>
      <c r="BF166" s="94"/>
    </row>
    <row r="167" spans="1:58" x14ac:dyDescent="0.25">
      <c r="A167" s="198"/>
      <c r="B167" s="199"/>
      <c r="C167" s="198"/>
      <c r="D167" s="200"/>
      <c r="H167" s="201"/>
      <c r="I167" s="200"/>
      <c r="J167" s="200"/>
      <c r="K167" s="223"/>
      <c r="L167" s="200"/>
      <c r="M167" s="224"/>
      <c r="N167" s="200"/>
      <c r="O167" s="204"/>
      <c r="P167" s="204"/>
      <c r="Q167" s="200"/>
      <c r="R167" s="200"/>
      <c r="S167" s="204"/>
      <c r="W167" s="199"/>
      <c r="X167" s="199"/>
      <c r="Y167" s="198"/>
      <c r="Z167" s="200"/>
      <c r="AA167" s="200"/>
      <c r="AB167" s="200"/>
      <c r="AC167" s="208"/>
      <c r="AD167" s="200"/>
      <c r="AE167" s="200"/>
      <c r="AF167" s="200"/>
      <c r="AG167" s="200"/>
      <c r="AH167" s="200"/>
      <c r="AI167" s="200"/>
      <c r="AJ167" s="200"/>
      <c r="AK167" s="200"/>
      <c r="AL167" s="200"/>
      <c r="AM167" s="200"/>
      <c r="AN167" s="200"/>
      <c r="AO167" s="200"/>
      <c r="AP167" s="200"/>
      <c r="AQ167" s="200"/>
      <c r="AR167" s="200"/>
      <c r="AS167" s="200"/>
      <c r="AT167" s="200"/>
      <c r="AU167" s="200"/>
      <c r="AV167" s="198"/>
      <c r="AW167" s="198"/>
      <c r="AX167" s="198"/>
      <c r="AY167" s="198"/>
      <c r="AZ167" s="198"/>
      <c r="BA167" s="198"/>
      <c r="BB167" s="209"/>
      <c r="BC167" s="210"/>
      <c r="BD167" s="210"/>
      <c r="BE167" s="94"/>
      <c r="BF167" s="94"/>
    </row>
    <row r="168" spans="1:58" x14ac:dyDescent="0.25">
      <c r="A168" s="226" t="s">
        <v>375</v>
      </c>
      <c r="B168"/>
      <c r="AV168" s="119"/>
      <c r="AW168" s="228"/>
      <c r="AX168" s="228"/>
      <c r="AY168" s="228"/>
      <c r="AZ168" s="228"/>
      <c r="BA168" s="228"/>
      <c r="BB168" s="229"/>
      <c r="BC168" s="228"/>
      <c r="BD168" s="228"/>
      <c r="BE168" s="228"/>
    </row>
    <row r="169" spans="1:58" x14ac:dyDescent="0.25">
      <c r="A169" s="226" t="s">
        <v>863</v>
      </c>
      <c r="B169"/>
      <c r="AV169" s="119"/>
      <c r="AW169" s="228"/>
      <c r="AX169" s="228"/>
      <c r="AY169" s="228"/>
      <c r="AZ169" s="228"/>
      <c r="BA169" s="228"/>
      <c r="BB169" s="229"/>
      <c r="BC169" s="228"/>
      <c r="BD169" s="228"/>
      <c r="BE169" s="228"/>
    </row>
    <row r="170" spans="1:58" x14ac:dyDescent="0.25">
      <c r="A170" s="226" t="s">
        <v>190</v>
      </c>
      <c r="B170"/>
      <c r="AV170" s="119"/>
      <c r="AW170" s="228"/>
      <c r="AX170" s="228"/>
      <c r="AY170" s="228"/>
      <c r="AZ170" s="228"/>
      <c r="BA170" s="228"/>
      <c r="BB170" s="229"/>
      <c r="BC170" s="228"/>
      <c r="BD170" s="228"/>
      <c r="BE170" s="228"/>
    </row>
    <row r="171" spans="1:58" x14ac:dyDescent="0.25">
      <c r="A171" s="226" t="s">
        <v>167</v>
      </c>
      <c r="B171"/>
      <c r="AV171" s="119"/>
      <c r="AW171" s="228"/>
      <c r="AX171" s="228"/>
      <c r="AY171" s="228"/>
      <c r="AZ171" s="228"/>
      <c r="BA171" s="228"/>
      <c r="BB171" s="229"/>
      <c r="BC171" s="228"/>
      <c r="BD171" s="228"/>
      <c r="BE171" s="228"/>
    </row>
    <row r="172" spans="1:58" x14ac:dyDescent="0.25">
      <c r="A172" s="226" t="s">
        <v>161</v>
      </c>
      <c r="B172"/>
      <c r="AV172" s="119"/>
      <c r="AW172" s="228"/>
      <c r="AX172" s="228"/>
      <c r="AY172" s="228"/>
      <c r="AZ172" s="228"/>
      <c r="BA172" s="228"/>
      <c r="BB172" s="229"/>
      <c r="BC172" s="228"/>
      <c r="BD172" s="228"/>
      <c r="BE172" s="228"/>
    </row>
    <row r="173" spans="1:58" x14ac:dyDescent="0.25">
      <c r="A173" s="226"/>
      <c r="AV173" s="119"/>
      <c r="AW173" s="228"/>
      <c r="AX173" s="228"/>
      <c r="AY173" s="228"/>
      <c r="AZ173" s="228"/>
      <c r="BA173" s="228"/>
      <c r="BB173" s="229"/>
      <c r="BC173" s="228"/>
      <c r="BD173" s="228"/>
      <c r="BE173" s="228"/>
    </row>
    <row r="174" spans="1:58" x14ac:dyDescent="0.25">
      <c r="A174" s="226"/>
      <c r="AV174" s="119"/>
      <c r="AW174" s="228"/>
      <c r="AX174" s="228"/>
      <c r="AY174" s="228"/>
      <c r="AZ174" s="228"/>
      <c r="BA174" s="228"/>
      <c r="BB174" s="229"/>
      <c r="BC174" s="228"/>
      <c r="BD174" s="228"/>
      <c r="BE174" s="228"/>
    </row>
    <row r="175" spans="1:58" x14ac:dyDescent="0.25">
      <c r="A175" s="226"/>
      <c r="AV175" s="119"/>
      <c r="AW175" s="228"/>
      <c r="AX175" s="228"/>
      <c r="AY175" s="228"/>
      <c r="AZ175" s="228"/>
      <c r="BA175" s="228"/>
      <c r="BB175" s="229"/>
      <c r="BC175" s="228"/>
      <c r="BD175" s="228"/>
      <c r="BE175" s="228"/>
    </row>
    <row r="176" spans="1:58" x14ac:dyDescent="0.25">
      <c r="A176" s="230"/>
      <c r="AV176" s="119"/>
      <c r="AW176" s="228"/>
      <c r="AX176" s="228"/>
      <c r="AY176" s="228"/>
      <c r="AZ176" s="228"/>
      <c r="BA176" s="228"/>
      <c r="BB176" s="229"/>
      <c r="BC176" s="228"/>
      <c r="BD176" s="228"/>
      <c r="BE176" s="228"/>
    </row>
    <row r="177" spans="1:57" x14ac:dyDescent="0.25">
      <c r="A177" s="230"/>
      <c r="AV177" s="119"/>
      <c r="AW177" s="228"/>
      <c r="AX177" s="228"/>
      <c r="AY177" s="228"/>
      <c r="AZ177" s="228"/>
      <c r="BA177" s="228"/>
      <c r="BB177" s="229"/>
      <c r="BC177" s="228"/>
      <c r="BD177" s="228"/>
      <c r="BE177" s="228"/>
    </row>
    <row r="178" spans="1:57" x14ac:dyDescent="0.25">
      <c r="A178" s="230" t="s">
        <v>163</v>
      </c>
      <c r="AV178" s="119"/>
      <c r="AW178" s="228"/>
      <c r="AX178" s="228"/>
      <c r="AY178" s="228"/>
      <c r="AZ178" s="228"/>
      <c r="BA178" s="228"/>
      <c r="BB178" s="229"/>
      <c r="BC178" s="228"/>
      <c r="BD178" s="228"/>
      <c r="BE178" s="228"/>
    </row>
    <row r="179" spans="1:57" x14ac:dyDescent="0.25">
      <c r="A179" s="230" t="s">
        <v>864</v>
      </c>
      <c r="AV179" s="119"/>
      <c r="AW179" s="228"/>
      <c r="AX179" s="228"/>
      <c r="AY179" s="228"/>
      <c r="AZ179" s="228"/>
      <c r="BA179" s="228"/>
      <c r="BB179" s="229"/>
      <c r="BC179" s="228"/>
      <c r="BD179" s="228"/>
      <c r="BE179" s="228"/>
    </row>
    <row r="180" spans="1:57" x14ac:dyDescent="0.25">
      <c r="A180" s="230" t="s">
        <v>865</v>
      </c>
      <c r="AV180" s="119"/>
      <c r="AW180" s="228"/>
      <c r="AX180" s="228"/>
      <c r="AY180" s="228"/>
      <c r="AZ180" s="228"/>
      <c r="BA180" s="228"/>
      <c r="BB180" s="229"/>
      <c r="BC180" s="228"/>
      <c r="BD180" s="228"/>
      <c r="BE180" s="228"/>
    </row>
    <row r="181" spans="1:57" x14ac:dyDescent="0.25">
      <c r="A181" s="230" t="s">
        <v>866</v>
      </c>
      <c r="AV181" s="119"/>
      <c r="AW181" s="228"/>
      <c r="AX181" s="228"/>
      <c r="AY181" s="228"/>
      <c r="AZ181" s="228"/>
      <c r="BA181" s="228"/>
      <c r="BB181" s="229"/>
      <c r="BC181" s="228"/>
      <c r="BD181" s="228"/>
      <c r="BE181" s="228"/>
    </row>
    <row r="182" spans="1:57" x14ac:dyDescent="0.25">
      <c r="A182" s="230" t="s">
        <v>867</v>
      </c>
      <c r="AV182" s="119"/>
      <c r="AW182" s="228"/>
      <c r="AX182" s="228"/>
      <c r="AY182" s="228"/>
      <c r="AZ182" s="228"/>
      <c r="BA182" s="228"/>
      <c r="BB182" s="229"/>
      <c r="BC182" s="228"/>
      <c r="BD182" s="228"/>
      <c r="BE182" s="228"/>
    </row>
    <row r="183" spans="1:57" x14ac:dyDescent="0.25">
      <c r="A183" s="230"/>
      <c r="AV183" s="119"/>
      <c r="AW183" s="228"/>
      <c r="AX183" s="228"/>
      <c r="AY183" s="228"/>
      <c r="AZ183" s="228"/>
      <c r="BA183" s="228"/>
      <c r="BB183" s="229"/>
      <c r="BC183" s="228"/>
      <c r="BD183" s="228"/>
      <c r="BE183" s="228"/>
    </row>
    <row r="184" spans="1:57" x14ac:dyDescent="0.25">
      <c r="A184" s="230" t="s">
        <v>55</v>
      </c>
      <c r="AV184" s="119"/>
      <c r="AW184" s="228"/>
      <c r="AX184" s="228"/>
      <c r="AY184" s="228"/>
      <c r="AZ184" s="228"/>
      <c r="BA184" s="228"/>
      <c r="BB184" s="229"/>
      <c r="BC184" s="228"/>
      <c r="BD184" s="228"/>
      <c r="BE184" s="228"/>
    </row>
    <row r="185" spans="1:57" x14ac:dyDescent="0.25">
      <c r="A185" s="230" t="s">
        <v>92</v>
      </c>
      <c r="AV185" s="119"/>
      <c r="AW185" s="228"/>
      <c r="AX185" s="228"/>
      <c r="AY185" s="228"/>
      <c r="AZ185" s="228"/>
      <c r="BA185" s="228"/>
      <c r="BB185" s="229"/>
      <c r="BC185" s="228"/>
      <c r="BD185" s="228"/>
      <c r="BE185" s="228"/>
    </row>
    <row r="186" spans="1:57" x14ac:dyDescent="0.25">
      <c r="A186" s="230" t="s">
        <v>94</v>
      </c>
      <c r="AV186" s="119"/>
      <c r="AW186" s="228"/>
      <c r="AX186" s="228"/>
      <c r="AY186" s="228"/>
      <c r="AZ186" s="228"/>
      <c r="BA186" s="228"/>
      <c r="BB186" s="229"/>
      <c r="BC186" s="228"/>
      <c r="BD186" s="228"/>
      <c r="BE186" s="228"/>
    </row>
    <row r="187" spans="1:57" x14ac:dyDescent="0.25">
      <c r="A187" s="230" t="s">
        <v>72</v>
      </c>
      <c r="AV187" s="119"/>
      <c r="AW187" s="228"/>
      <c r="AX187" s="228"/>
      <c r="AY187" s="228"/>
      <c r="AZ187" s="228"/>
      <c r="BA187" s="228"/>
      <c r="BB187" s="229"/>
      <c r="BC187" s="228"/>
      <c r="BD187" s="228"/>
      <c r="BE187" s="228"/>
    </row>
    <row r="188" spans="1:57" x14ac:dyDescent="0.25">
      <c r="A188" s="230"/>
      <c r="AV188" s="119"/>
      <c r="AW188" s="228"/>
      <c r="AX188" s="228"/>
      <c r="AY188" s="228"/>
      <c r="AZ188" s="228"/>
      <c r="BA188" s="228"/>
      <c r="BB188" s="229"/>
      <c r="BC188" s="228"/>
      <c r="BD188" s="228"/>
      <c r="BE188" s="228"/>
    </row>
    <row r="189" spans="1:57" x14ac:dyDescent="0.25">
      <c r="A189" s="230"/>
      <c r="AV189" s="119"/>
      <c r="AW189" s="228"/>
      <c r="AX189" s="228"/>
      <c r="AY189" s="228"/>
      <c r="AZ189" s="228"/>
      <c r="BA189" s="228"/>
      <c r="BB189" s="229"/>
      <c r="BC189" s="228"/>
      <c r="BD189" s="228"/>
      <c r="BE189" s="228"/>
    </row>
    <row r="190" spans="1:57" x14ac:dyDescent="0.25">
      <c r="A190" s="231" t="s">
        <v>105</v>
      </c>
      <c r="AV190" s="119"/>
      <c r="AW190" s="228"/>
      <c r="AX190" s="228"/>
      <c r="AY190" s="228"/>
      <c r="AZ190" s="228"/>
      <c r="BA190" s="228"/>
      <c r="BB190" s="229"/>
      <c r="BC190" s="228"/>
      <c r="BD190" s="228"/>
      <c r="BE190" s="228"/>
    </row>
    <row r="191" spans="1:57" x14ac:dyDescent="0.25">
      <c r="A191" s="232" t="s">
        <v>868</v>
      </c>
      <c r="AV191" s="119"/>
      <c r="AW191" s="228"/>
      <c r="AX191" s="228"/>
      <c r="AY191" s="228"/>
      <c r="AZ191" s="228"/>
      <c r="BA191" s="228"/>
      <c r="BB191" s="229"/>
      <c r="BC191" s="228"/>
      <c r="BD191" s="228"/>
      <c r="BE191" s="228"/>
    </row>
    <row r="192" spans="1:57" x14ac:dyDescent="0.25">
      <c r="A192" s="233" t="s">
        <v>869</v>
      </c>
      <c r="AV192" s="119"/>
      <c r="AW192" s="228"/>
      <c r="AX192" s="228"/>
      <c r="AY192" s="228"/>
      <c r="AZ192" s="228"/>
      <c r="BA192" s="228"/>
      <c r="BB192" s="229"/>
      <c r="BC192" s="228"/>
      <c r="BD192" s="228"/>
      <c r="BE192" s="228"/>
    </row>
    <row r="193" spans="1:57" x14ac:dyDescent="0.25">
      <c r="A193" s="234" t="s">
        <v>63</v>
      </c>
      <c r="AV193" s="119"/>
      <c r="AW193" s="228"/>
      <c r="AX193" s="228"/>
      <c r="AY193" s="228"/>
      <c r="AZ193" s="228"/>
      <c r="BA193" s="228"/>
      <c r="BB193" s="229"/>
      <c r="BC193" s="228"/>
      <c r="BD193" s="228"/>
      <c r="BE193" s="228"/>
    </row>
    <row r="194" spans="1:57" x14ac:dyDescent="0.25">
      <c r="A194" s="235" t="s">
        <v>59</v>
      </c>
      <c r="AV194" s="119"/>
      <c r="AW194" s="228"/>
      <c r="AX194" s="228"/>
      <c r="AY194" s="228"/>
      <c r="AZ194" s="228"/>
      <c r="BA194" s="228"/>
      <c r="BB194" s="229"/>
      <c r="BC194" s="228"/>
      <c r="BD194" s="228"/>
      <c r="BE194" s="228"/>
    </row>
    <row r="195" spans="1:57" x14ac:dyDescent="0.25">
      <c r="A195" s="230"/>
      <c r="AV195" s="119"/>
      <c r="AW195" s="228"/>
      <c r="AX195" s="228"/>
      <c r="AY195" s="228"/>
      <c r="AZ195" s="228"/>
      <c r="BA195" s="228"/>
      <c r="BB195" s="229"/>
      <c r="BC195" s="228"/>
      <c r="BD195" s="228"/>
      <c r="BE195" s="228"/>
    </row>
    <row r="196" spans="1:57" x14ac:dyDescent="0.25">
      <c r="A196" s="230"/>
      <c r="AV196" s="119"/>
      <c r="AW196" s="228"/>
      <c r="AX196" s="228"/>
      <c r="AY196" s="228"/>
      <c r="AZ196" s="228"/>
      <c r="BA196" s="228"/>
      <c r="BB196" s="229"/>
      <c r="BC196" s="228"/>
      <c r="BD196" s="228"/>
      <c r="BE196" s="228"/>
    </row>
    <row r="197" spans="1:57" x14ac:dyDescent="0.25">
      <c r="A197" s="230" t="s">
        <v>870</v>
      </c>
      <c r="AV197" s="119"/>
      <c r="AW197" s="228"/>
      <c r="AX197" s="228"/>
      <c r="AY197" s="228"/>
      <c r="AZ197" s="228"/>
      <c r="BA197" s="228"/>
      <c r="BB197" s="229"/>
      <c r="BC197" s="228"/>
      <c r="BD197" s="228"/>
      <c r="BE197" s="228"/>
    </row>
    <row r="198" spans="1:57" x14ac:dyDescent="0.25">
      <c r="A198" s="230" t="s">
        <v>871</v>
      </c>
      <c r="AV198" s="119"/>
      <c r="AW198" s="228"/>
      <c r="AX198" s="228"/>
      <c r="AY198" s="228"/>
      <c r="AZ198" s="228"/>
      <c r="BA198" s="228"/>
      <c r="BB198" s="229"/>
      <c r="BC198" s="228"/>
      <c r="BD198" s="228"/>
      <c r="BE198" s="228"/>
    </row>
    <row r="199" spans="1:57" x14ac:dyDescent="0.25">
      <c r="A199" s="230"/>
      <c r="AV199" s="119"/>
      <c r="AW199" s="228"/>
      <c r="AX199" s="228"/>
      <c r="AY199" s="228"/>
      <c r="AZ199" s="228"/>
      <c r="BA199" s="228"/>
      <c r="BB199" s="229"/>
      <c r="BC199" s="228"/>
      <c r="BD199" s="228"/>
      <c r="BE199" s="228"/>
    </row>
    <row r="200" spans="1:57" x14ac:dyDescent="0.25">
      <c r="A200" s="230"/>
      <c r="AV200" s="119"/>
      <c r="AW200" s="228"/>
      <c r="AX200" s="228"/>
      <c r="AY200" s="228"/>
      <c r="AZ200" s="228"/>
      <c r="BA200" s="228"/>
      <c r="BB200" s="229"/>
      <c r="BC200" s="228"/>
      <c r="BD200" s="228"/>
      <c r="BE200" s="228"/>
    </row>
    <row r="201" spans="1:57" x14ac:dyDescent="0.25">
      <c r="A201" s="230" t="s">
        <v>376</v>
      </c>
      <c r="AV201" s="119"/>
      <c r="AW201" s="228"/>
      <c r="AX201" s="228"/>
      <c r="AY201" s="228"/>
      <c r="AZ201" s="228"/>
      <c r="BA201" s="228"/>
      <c r="BB201" s="229"/>
      <c r="BC201" s="228"/>
      <c r="BD201" s="228"/>
      <c r="BE201" s="228"/>
    </row>
    <row r="202" spans="1:57" x14ac:dyDescent="0.25">
      <c r="A202" s="230" t="s">
        <v>872</v>
      </c>
      <c r="AV202" s="119"/>
      <c r="AW202" s="228"/>
      <c r="AX202" s="228"/>
      <c r="AY202" s="228"/>
      <c r="AZ202" s="228"/>
      <c r="BA202" s="228"/>
      <c r="BB202" s="229"/>
      <c r="BC202" s="228"/>
      <c r="BD202" s="228"/>
      <c r="BE202" s="228"/>
    </row>
    <row r="203" spans="1:57" x14ac:dyDescent="0.25">
      <c r="A203" s="230" t="s">
        <v>50</v>
      </c>
      <c r="AV203" s="119"/>
      <c r="AW203" s="228"/>
      <c r="AX203" s="228"/>
      <c r="AY203" s="228"/>
      <c r="AZ203" s="228"/>
      <c r="BA203" s="228"/>
      <c r="BB203" s="229"/>
      <c r="BC203" s="228"/>
      <c r="BD203" s="228"/>
      <c r="BE203" s="228"/>
    </row>
    <row r="204" spans="1:57" x14ac:dyDescent="0.25">
      <c r="A204" s="230" t="s">
        <v>128</v>
      </c>
      <c r="AV204" s="119"/>
      <c r="AW204" s="228"/>
      <c r="AX204" s="228"/>
      <c r="AY204" s="228"/>
      <c r="AZ204" s="228"/>
      <c r="BA204" s="228"/>
      <c r="BB204" s="229"/>
      <c r="BC204" s="228"/>
      <c r="BD204" s="228"/>
      <c r="BE204" s="228"/>
    </row>
    <row r="205" spans="1:57" x14ac:dyDescent="0.25">
      <c r="A205" s="230" t="s">
        <v>65</v>
      </c>
      <c r="AV205" s="119"/>
      <c r="AW205" s="228"/>
      <c r="AX205" s="228"/>
      <c r="AY205" s="228"/>
      <c r="AZ205" s="228"/>
      <c r="BA205" s="228"/>
      <c r="BB205" s="229"/>
      <c r="BC205" s="228"/>
      <c r="BD205" s="228"/>
      <c r="BE205" s="228"/>
    </row>
    <row r="206" spans="1:57" x14ac:dyDescent="0.25">
      <c r="A206" s="230"/>
      <c r="AV206" s="119"/>
      <c r="AW206" s="228"/>
      <c r="AX206" s="228"/>
      <c r="AY206" s="228"/>
      <c r="AZ206" s="228"/>
      <c r="BA206" s="228"/>
      <c r="BB206" s="229"/>
      <c r="BC206" s="228"/>
      <c r="BD206" s="228"/>
      <c r="BE206" s="228"/>
    </row>
    <row r="207" spans="1:57" x14ac:dyDescent="0.25">
      <c r="A207" s="230" t="s">
        <v>58</v>
      </c>
      <c r="AV207" s="119"/>
      <c r="AW207" s="228"/>
      <c r="AX207" s="228"/>
      <c r="AY207" s="228"/>
      <c r="AZ207" s="228"/>
      <c r="BA207" s="228"/>
      <c r="BB207" s="229"/>
      <c r="BC207" s="228"/>
      <c r="BD207" s="228"/>
      <c r="BE207" s="228"/>
    </row>
    <row r="208" spans="1:57" x14ac:dyDescent="0.25">
      <c r="A208" s="230" t="s">
        <v>62</v>
      </c>
      <c r="AV208" s="119"/>
      <c r="AW208" s="228"/>
      <c r="AX208" s="228"/>
      <c r="AY208" s="228"/>
      <c r="AZ208" s="228"/>
      <c r="BA208" s="228"/>
      <c r="BB208" s="229"/>
      <c r="BC208" s="228"/>
      <c r="BD208" s="228"/>
      <c r="BE208" s="228"/>
    </row>
    <row r="209" spans="48:57" x14ac:dyDescent="0.25">
      <c r="AV209" s="119"/>
      <c r="AW209" s="228"/>
      <c r="AX209" s="228"/>
      <c r="AY209" s="228"/>
      <c r="AZ209" s="228"/>
      <c r="BA209" s="228"/>
      <c r="BB209" s="229"/>
      <c r="BC209" s="228"/>
      <c r="BD209" s="228"/>
      <c r="BE209" s="228"/>
    </row>
    <row r="210" spans="48:57" x14ac:dyDescent="0.25">
      <c r="AV210" s="119"/>
      <c r="AW210" s="228"/>
      <c r="AX210" s="228"/>
      <c r="AY210" s="228"/>
      <c r="AZ210" s="228"/>
      <c r="BA210" s="228"/>
      <c r="BB210" s="229"/>
      <c r="BC210" s="228"/>
      <c r="BD210" s="228"/>
      <c r="BE210" s="228"/>
    </row>
    <row r="211" spans="48:57" x14ac:dyDescent="0.25">
      <c r="AV211" s="119"/>
      <c r="AW211" s="228"/>
      <c r="AX211" s="228"/>
      <c r="AY211" s="228"/>
      <c r="AZ211" s="228"/>
      <c r="BA211" s="228"/>
      <c r="BB211" s="229"/>
      <c r="BC211" s="228"/>
      <c r="BD211" s="228"/>
      <c r="BE211" s="228"/>
    </row>
    <row r="212" spans="48:57" x14ac:dyDescent="0.25">
      <c r="AV212" s="119"/>
      <c r="AW212" s="228"/>
      <c r="AX212" s="228"/>
      <c r="AY212" s="228"/>
      <c r="AZ212" s="228"/>
      <c r="BA212" s="228"/>
      <c r="BB212" s="229"/>
      <c r="BC212" s="228"/>
      <c r="BD212" s="228"/>
      <c r="BE212" s="228"/>
    </row>
    <row r="213" spans="48:57" x14ac:dyDescent="0.25">
      <c r="AV213" s="119"/>
      <c r="AW213" s="228"/>
      <c r="AX213" s="228"/>
      <c r="AY213" s="228"/>
      <c r="AZ213" s="228"/>
      <c r="BA213" s="228"/>
      <c r="BB213" s="229"/>
      <c r="BC213" s="228"/>
      <c r="BD213" s="228"/>
      <c r="BE213" s="228"/>
    </row>
    <row r="214" spans="48:57" x14ac:dyDescent="0.25">
      <c r="AV214" s="119"/>
      <c r="AW214" s="228"/>
      <c r="AX214" s="228"/>
      <c r="AY214" s="228"/>
      <c r="AZ214" s="228"/>
      <c r="BA214" s="228"/>
      <c r="BB214" s="229"/>
      <c r="BC214" s="228"/>
      <c r="BD214" s="228"/>
      <c r="BE214" s="228"/>
    </row>
    <row r="215" spans="48:57" x14ac:dyDescent="0.25">
      <c r="AV215" s="119"/>
      <c r="AW215" s="228"/>
      <c r="AX215" s="228"/>
      <c r="AY215" s="228"/>
      <c r="AZ215" s="228"/>
      <c r="BA215" s="228"/>
      <c r="BB215" s="229"/>
      <c r="BC215" s="228"/>
      <c r="BD215" s="228"/>
      <c r="BE215" s="228"/>
    </row>
    <row r="216" spans="48:57" x14ac:dyDescent="0.25">
      <c r="AV216" s="119"/>
      <c r="AW216" s="228"/>
      <c r="AX216" s="228"/>
      <c r="AY216" s="228"/>
      <c r="AZ216" s="228"/>
      <c r="BA216" s="228"/>
      <c r="BB216" s="229"/>
      <c r="BC216" s="228"/>
      <c r="BD216" s="228"/>
      <c r="BE216" s="228"/>
    </row>
    <row r="217" spans="48:57" x14ac:dyDescent="0.25">
      <c r="AV217" s="119"/>
      <c r="AW217" s="228"/>
      <c r="AX217" s="228"/>
      <c r="AY217" s="228"/>
      <c r="AZ217" s="228"/>
      <c r="BA217" s="228"/>
      <c r="BB217" s="229"/>
      <c r="BC217" s="228"/>
      <c r="BD217" s="228"/>
      <c r="BE217" s="228"/>
    </row>
    <row r="218" spans="48:57" x14ac:dyDescent="0.25">
      <c r="AV218" s="119"/>
      <c r="AW218" s="228"/>
      <c r="AX218" s="228"/>
      <c r="AY218" s="228"/>
      <c r="AZ218" s="228"/>
      <c r="BA218" s="228"/>
      <c r="BB218" s="229"/>
      <c r="BC218" s="228"/>
      <c r="BD218" s="228"/>
      <c r="BE218" s="228"/>
    </row>
    <row r="219" spans="48:57" x14ac:dyDescent="0.25">
      <c r="AV219" s="119"/>
      <c r="AW219" s="228"/>
      <c r="AX219" s="228"/>
      <c r="AY219" s="228"/>
      <c r="AZ219" s="228"/>
      <c r="BA219" s="228"/>
      <c r="BB219" s="229"/>
      <c r="BC219" s="228"/>
      <c r="BD219" s="228"/>
      <c r="BE219" s="228"/>
    </row>
    <row r="220" spans="48:57" x14ac:dyDescent="0.25">
      <c r="AV220" s="119"/>
      <c r="AW220" s="228"/>
      <c r="AX220" s="228"/>
      <c r="AY220" s="228"/>
      <c r="AZ220" s="228"/>
      <c r="BA220" s="228"/>
      <c r="BB220" s="229"/>
      <c r="BC220" s="228"/>
      <c r="BD220" s="228"/>
      <c r="BE220" s="228"/>
    </row>
    <row r="221" spans="48:57" x14ac:dyDescent="0.25">
      <c r="AV221" s="119"/>
      <c r="AW221" s="228"/>
      <c r="AX221" s="228"/>
      <c r="AY221" s="228"/>
      <c r="AZ221" s="228"/>
      <c r="BA221" s="228"/>
      <c r="BB221" s="229"/>
      <c r="BC221" s="228"/>
      <c r="BD221" s="228"/>
      <c r="BE221" s="228"/>
    </row>
    <row r="222" spans="48:57" x14ac:dyDescent="0.25">
      <c r="AV222" s="119"/>
      <c r="AW222" s="228"/>
      <c r="AX222" s="228"/>
      <c r="AY222" s="228"/>
      <c r="AZ222" s="228"/>
      <c r="BA222" s="228"/>
      <c r="BB222" s="229"/>
      <c r="BC222" s="228"/>
      <c r="BD222" s="228"/>
      <c r="BE222" s="228"/>
    </row>
    <row r="223" spans="48:57" x14ac:dyDescent="0.25">
      <c r="AV223" s="119"/>
      <c r="AW223" s="228"/>
      <c r="AX223" s="228"/>
      <c r="AY223" s="228"/>
      <c r="AZ223" s="228"/>
      <c r="BA223" s="228"/>
      <c r="BB223" s="229"/>
      <c r="BC223" s="228"/>
      <c r="BD223" s="228"/>
      <c r="BE223" s="228"/>
    </row>
    <row r="224" spans="48:57" x14ac:dyDescent="0.25">
      <c r="AV224" s="119"/>
      <c r="AW224" s="228"/>
      <c r="AX224" s="228"/>
      <c r="AY224" s="228"/>
      <c r="AZ224" s="228"/>
      <c r="BA224" s="228"/>
      <c r="BB224" s="229"/>
      <c r="BC224" s="228"/>
      <c r="BD224" s="228"/>
      <c r="BE224" s="228"/>
    </row>
    <row r="225" spans="48:57" x14ac:dyDescent="0.25">
      <c r="AV225" s="119"/>
      <c r="AW225" s="228"/>
      <c r="AX225" s="228"/>
      <c r="AY225" s="228"/>
      <c r="AZ225" s="228"/>
      <c r="BA225" s="228"/>
      <c r="BB225" s="229"/>
      <c r="BC225" s="228"/>
      <c r="BD225" s="228"/>
      <c r="BE225" s="228"/>
    </row>
    <row r="226" spans="48:57" x14ac:dyDescent="0.25">
      <c r="AV226" s="119"/>
      <c r="AW226" s="228"/>
      <c r="AX226" s="228"/>
      <c r="AY226" s="228"/>
      <c r="AZ226" s="228"/>
      <c r="BA226" s="228"/>
      <c r="BB226" s="229"/>
      <c r="BC226" s="228"/>
      <c r="BD226" s="228"/>
      <c r="BE226" s="228"/>
    </row>
    <row r="227" spans="48:57" x14ac:dyDescent="0.25">
      <c r="AV227" s="119"/>
      <c r="AW227" s="228"/>
      <c r="AX227" s="228"/>
      <c r="AY227" s="228"/>
      <c r="AZ227" s="228"/>
      <c r="BA227" s="228"/>
      <c r="BB227" s="229"/>
      <c r="BC227" s="228"/>
      <c r="BD227" s="228"/>
      <c r="BE227" s="228"/>
    </row>
    <row r="228" spans="48:57" x14ac:dyDescent="0.25">
      <c r="AV228" s="119"/>
      <c r="AW228" s="228"/>
      <c r="AX228" s="228"/>
      <c r="AY228" s="228"/>
      <c r="AZ228" s="228"/>
      <c r="BA228" s="228"/>
      <c r="BB228" s="229"/>
      <c r="BC228" s="228"/>
      <c r="BD228" s="228"/>
      <c r="BE228" s="228"/>
    </row>
    <row r="229" spans="48:57" x14ac:dyDescent="0.25">
      <c r="AV229" s="119"/>
      <c r="AW229" s="228"/>
      <c r="AX229" s="228"/>
      <c r="AY229" s="228"/>
      <c r="AZ229" s="228"/>
      <c r="BA229" s="228"/>
      <c r="BB229" s="229"/>
      <c r="BC229" s="228"/>
      <c r="BD229" s="228"/>
      <c r="BE229" s="228"/>
    </row>
    <row r="230" spans="48:57" x14ac:dyDescent="0.25">
      <c r="AV230" s="119"/>
      <c r="AW230" s="228"/>
      <c r="AX230" s="228"/>
      <c r="AY230" s="228"/>
      <c r="AZ230" s="228"/>
      <c r="BA230" s="228"/>
      <c r="BB230" s="229"/>
      <c r="BC230" s="228"/>
      <c r="BD230" s="228"/>
      <c r="BE230" s="228"/>
    </row>
    <row r="231" spans="48:57" x14ac:dyDescent="0.25">
      <c r="AV231" s="119"/>
      <c r="AW231" s="228"/>
      <c r="AX231" s="228"/>
      <c r="AY231" s="228"/>
      <c r="AZ231" s="228"/>
      <c r="BA231" s="228"/>
      <c r="BB231" s="229"/>
      <c r="BC231" s="228"/>
      <c r="BD231" s="228"/>
      <c r="BE231" s="228"/>
    </row>
    <row r="232" spans="48:57" x14ac:dyDescent="0.25">
      <c r="AV232" s="119"/>
      <c r="AW232" s="228"/>
      <c r="AX232" s="228"/>
      <c r="AY232" s="228"/>
      <c r="AZ232" s="228"/>
      <c r="BA232" s="228"/>
      <c r="BB232" s="229"/>
      <c r="BC232" s="228"/>
      <c r="BD232" s="228"/>
      <c r="BE232" s="228"/>
    </row>
    <row r="233" spans="48:57" x14ac:dyDescent="0.25">
      <c r="AV233" s="119"/>
      <c r="AW233" s="228"/>
      <c r="AX233" s="228"/>
      <c r="AY233" s="228"/>
      <c r="AZ233" s="228"/>
      <c r="BA233" s="228"/>
      <c r="BB233" s="229"/>
      <c r="BC233" s="228"/>
      <c r="BD233" s="228"/>
      <c r="BE233" s="228"/>
    </row>
    <row r="234" spans="48:57" x14ac:dyDescent="0.25">
      <c r="AV234" s="119"/>
      <c r="AW234" s="228"/>
      <c r="AX234" s="228"/>
      <c r="AY234" s="228"/>
      <c r="AZ234" s="228"/>
      <c r="BA234" s="228"/>
      <c r="BB234" s="229"/>
      <c r="BC234" s="228"/>
      <c r="BD234" s="228"/>
      <c r="BE234" s="228"/>
    </row>
    <row r="235" spans="48:57" x14ac:dyDescent="0.25">
      <c r="AV235" s="119"/>
      <c r="AW235" s="228"/>
      <c r="AX235" s="228"/>
      <c r="AY235" s="228"/>
      <c r="AZ235" s="228"/>
      <c r="BA235" s="228"/>
      <c r="BB235" s="229"/>
      <c r="BC235" s="228"/>
      <c r="BD235" s="228"/>
      <c r="BE235" s="228"/>
    </row>
    <row r="236" spans="48:57" x14ac:dyDescent="0.25">
      <c r="AV236" s="119"/>
      <c r="AW236" s="228"/>
      <c r="AX236" s="228"/>
      <c r="AY236" s="228"/>
      <c r="AZ236" s="228"/>
      <c r="BA236" s="228"/>
      <c r="BB236" s="229"/>
      <c r="BC236" s="228"/>
      <c r="BD236" s="228"/>
      <c r="BE236" s="228"/>
    </row>
    <row r="237" spans="48:57" x14ac:dyDescent="0.25">
      <c r="AV237" s="119"/>
      <c r="AW237" s="228"/>
      <c r="AX237" s="228"/>
      <c r="AY237" s="228"/>
      <c r="AZ237" s="228"/>
      <c r="BA237" s="228"/>
      <c r="BB237" s="229"/>
      <c r="BC237" s="228"/>
      <c r="BD237" s="228"/>
      <c r="BE237" s="228"/>
    </row>
    <row r="238" spans="48:57" x14ac:dyDescent="0.25">
      <c r="AV238" s="119"/>
      <c r="AW238" s="228"/>
      <c r="AX238" s="228"/>
      <c r="AY238" s="228"/>
      <c r="AZ238" s="228"/>
      <c r="BA238" s="228"/>
      <c r="BB238" s="229"/>
      <c r="BC238" s="228"/>
      <c r="BD238" s="228"/>
      <c r="BE238" s="228"/>
    </row>
    <row r="239" spans="48:57" x14ac:dyDescent="0.25">
      <c r="AV239" s="119"/>
      <c r="AW239" s="228"/>
      <c r="AX239" s="228"/>
      <c r="AY239" s="228"/>
      <c r="AZ239" s="228"/>
      <c r="BA239" s="228"/>
      <c r="BB239" s="229"/>
      <c r="BC239" s="228"/>
      <c r="BD239" s="228"/>
      <c r="BE239" s="228"/>
    </row>
    <row r="240" spans="48:57" x14ac:dyDescent="0.25">
      <c r="AV240" s="119"/>
      <c r="AW240" s="228"/>
      <c r="AX240" s="228"/>
      <c r="AY240" s="228"/>
      <c r="AZ240" s="228"/>
      <c r="BA240" s="228"/>
      <c r="BB240" s="229"/>
      <c r="BC240" s="228"/>
      <c r="BD240" s="228"/>
      <c r="BE240" s="228"/>
    </row>
    <row r="241" spans="48:57" x14ac:dyDescent="0.25">
      <c r="AV241" s="119"/>
      <c r="AW241" s="228"/>
      <c r="AX241" s="228"/>
      <c r="AY241" s="228"/>
      <c r="AZ241" s="228"/>
      <c r="BA241" s="228"/>
      <c r="BB241" s="229"/>
      <c r="BC241" s="228"/>
      <c r="BD241" s="228"/>
      <c r="BE241" s="228"/>
    </row>
    <row r="242" spans="48:57" x14ac:dyDescent="0.25">
      <c r="AV242" s="119"/>
      <c r="AW242" s="228"/>
      <c r="AX242" s="228"/>
      <c r="AY242" s="228"/>
      <c r="AZ242" s="228"/>
      <c r="BA242" s="228"/>
      <c r="BB242" s="229"/>
      <c r="BC242" s="228"/>
      <c r="BD242" s="228"/>
      <c r="BE242" s="228"/>
    </row>
    <row r="243" spans="48:57" x14ac:dyDescent="0.25">
      <c r="AV243" s="119"/>
      <c r="AW243" s="228"/>
      <c r="AX243" s="228"/>
      <c r="AY243" s="228"/>
      <c r="AZ243" s="228"/>
      <c r="BA243" s="228"/>
      <c r="BB243" s="229"/>
      <c r="BC243" s="228"/>
      <c r="BD243" s="228"/>
      <c r="BE243" s="228"/>
    </row>
    <row r="244" spans="48:57" x14ac:dyDescent="0.25">
      <c r="AV244" s="119"/>
      <c r="AW244" s="228"/>
      <c r="AX244" s="228"/>
      <c r="AY244" s="228"/>
      <c r="AZ244" s="228"/>
      <c r="BA244" s="228"/>
      <c r="BB244" s="229"/>
      <c r="BC244" s="228"/>
      <c r="BD244" s="228"/>
      <c r="BE244" s="228"/>
    </row>
    <row r="245" spans="48:57" x14ac:dyDescent="0.25">
      <c r="AV245" s="119"/>
      <c r="AW245" s="228"/>
      <c r="AX245" s="228"/>
      <c r="AY245" s="228"/>
      <c r="AZ245" s="228"/>
      <c r="BA245" s="228"/>
      <c r="BB245" s="229"/>
      <c r="BC245" s="228"/>
      <c r="BD245" s="228"/>
      <c r="BE245" s="228"/>
    </row>
    <row r="246" spans="48:57" x14ac:dyDescent="0.25">
      <c r="AV246" s="119"/>
      <c r="AW246" s="228"/>
      <c r="AX246" s="228"/>
      <c r="AY246" s="228"/>
      <c r="AZ246" s="228"/>
      <c r="BA246" s="228"/>
      <c r="BB246" s="229"/>
      <c r="BC246" s="228"/>
      <c r="BD246" s="228"/>
      <c r="BE246" s="228"/>
    </row>
    <row r="247" spans="48:57" x14ac:dyDescent="0.25">
      <c r="AV247" s="119"/>
      <c r="AW247" s="228"/>
      <c r="AX247" s="228"/>
      <c r="AY247" s="228"/>
      <c r="AZ247" s="228"/>
      <c r="BA247" s="228"/>
      <c r="BB247" s="229"/>
      <c r="BC247" s="228"/>
      <c r="BD247" s="228"/>
      <c r="BE247" s="228"/>
    </row>
    <row r="248" spans="48:57" x14ac:dyDescent="0.25">
      <c r="AV248" s="119"/>
      <c r="AW248" s="228"/>
      <c r="AX248" s="228"/>
      <c r="AY248" s="228"/>
      <c r="AZ248" s="228"/>
      <c r="BA248" s="228"/>
      <c r="BB248" s="229"/>
      <c r="BC248" s="228"/>
      <c r="BD248" s="228"/>
      <c r="BE248" s="228"/>
    </row>
    <row r="249" spans="48:57" x14ac:dyDescent="0.25">
      <c r="AV249" s="119"/>
      <c r="AW249" s="228"/>
      <c r="AX249" s="228"/>
      <c r="AY249" s="228"/>
      <c r="AZ249" s="228"/>
      <c r="BA249" s="228"/>
      <c r="BB249" s="229"/>
      <c r="BC249" s="228"/>
      <c r="BD249" s="228"/>
      <c r="BE249" s="228"/>
    </row>
    <row r="250" spans="48:57" x14ac:dyDescent="0.25">
      <c r="AV250" s="119"/>
      <c r="AW250" s="228"/>
      <c r="AX250" s="228"/>
      <c r="AY250" s="228"/>
      <c r="AZ250" s="228"/>
      <c r="BA250" s="228"/>
      <c r="BB250" s="229"/>
      <c r="BC250" s="228"/>
      <c r="BD250" s="228"/>
      <c r="BE250" s="228"/>
    </row>
    <row r="251" spans="48:57" x14ac:dyDescent="0.25">
      <c r="AV251" s="119"/>
      <c r="AW251" s="228"/>
      <c r="AX251" s="228"/>
      <c r="AY251" s="228"/>
      <c r="AZ251" s="228"/>
      <c r="BA251" s="228"/>
      <c r="BB251" s="229"/>
      <c r="BC251" s="228"/>
      <c r="BD251" s="228"/>
      <c r="BE251" s="228"/>
    </row>
    <row r="252" spans="48:57" x14ac:dyDescent="0.25">
      <c r="AV252" s="119"/>
      <c r="AW252" s="228"/>
      <c r="AX252" s="228"/>
      <c r="AY252" s="228"/>
      <c r="AZ252" s="228"/>
      <c r="BA252" s="228"/>
      <c r="BB252" s="229"/>
      <c r="BC252" s="228"/>
      <c r="BD252" s="228"/>
      <c r="BE252" s="228"/>
    </row>
    <row r="253" spans="48:57" x14ac:dyDescent="0.25">
      <c r="AV253" s="119"/>
      <c r="AW253" s="228"/>
      <c r="AX253" s="228"/>
      <c r="AY253" s="228"/>
      <c r="AZ253" s="228"/>
      <c r="BA253" s="228"/>
      <c r="BB253" s="229"/>
      <c r="BC253" s="228"/>
      <c r="BD253" s="228"/>
      <c r="BE253" s="228"/>
    </row>
    <row r="254" spans="48:57" x14ac:dyDescent="0.25">
      <c r="AV254" s="119"/>
      <c r="AW254" s="228"/>
      <c r="AX254" s="228"/>
      <c r="AY254" s="228"/>
      <c r="AZ254" s="228"/>
      <c r="BA254" s="228"/>
      <c r="BB254" s="229"/>
      <c r="BC254" s="228"/>
      <c r="BD254" s="228"/>
      <c r="BE254" s="228"/>
    </row>
    <row r="255" spans="48:57" x14ac:dyDescent="0.25">
      <c r="AV255" s="119"/>
      <c r="AW255" s="228"/>
      <c r="AX255" s="228"/>
      <c r="AY255" s="228"/>
      <c r="AZ255" s="228"/>
      <c r="BA255" s="228"/>
      <c r="BB255" s="229"/>
      <c r="BC255" s="228"/>
      <c r="BD255" s="228"/>
      <c r="BE255" s="228"/>
    </row>
    <row r="256" spans="48:57" x14ac:dyDescent="0.25">
      <c r="AV256" s="119"/>
      <c r="AW256" s="228"/>
      <c r="AX256" s="228"/>
      <c r="AY256" s="228"/>
      <c r="AZ256" s="228"/>
      <c r="BA256" s="228"/>
      <c r="BB256" s="229"/>
      <c r="BC256" s="228"/>
      <c r="BD256" s="228"/>
      <c r="BE256" s="228"/>
    </row>
    <row r="257" spans="48:57" x14ac:dyDescent="0.25">
      <c r="AV257" s="119"/>
      <c r="AW257" s="228"/>
      <c r="AX257" s="228"/>
      <c r="AY257" s="228"/>
      <c r="AZ257" s="228"/>
      <c r="BA257" s="228"/>
      <c r="BB257" s="229"/>
      <c r="BC257" s="228"/>
      <c r="BD257" s="228"/>
      <c r="BE257" s="228"/>
    </row>
    <row r="258" spans="48:57" x14ac:dyDescent="0.25">
      <c r="AV258" s="119"/>
      <c r="AW258" s="228"/>
      <c r="AX258" s="228"/>
      <c r="AY258" s="228"/>
      <c r="AZ258" s="228"/>
      <c r="BA258" s="228"/>
      <c r="BB258" s="229"/>
      <c r="BC258" s="228"/>
      <c r="BD258" s="228"/>
      <c r="BE258" s="228"/>
    </row>
    <row r="259" spans="48:57" x14ac:dyDescent="0.25">
      <c r="AV259" s="119"/>
      <c r="AW259" s="228"/>
      <c r="AX259" s="228"/>
      <c r="AY259" s="228"/>
      <c r="AZ259" s="228"/>
      <c r="BA259" s="228"/>
      <c r="BB259" s="229"/>
      <c r="BC259" s="228"/>
      <c r="BD259" s="228"/>
      <c r="BE259" s="228"/>
    </row>
    <row r="260" spans="48:57" x14ac:dyDescent="0.25">
      <c r="AV260" s="119"/>
      <c r="AW260" s="228"/>
      <c r="AX260" s="228"/>
      <c r="AY260" s="228"/>
      <c r="AZ260" s="228"/>
      <c r="BA260" s="228"/>
      <c r="BB260" s="229"/>
      <c r="BC260" s="228"/>
      <c r="BD260" s="228"/>
      <c r="BE260" s="228"/>
    </row>
    <row r="261" spans="48:57" x14ac:dyDescent="0.25">
      <c r="AV261" s="119"/>
      <c r="AW261" s="228"/>
      <c r="AX261" s="228"/>
      <c r="AY261" s="228"/>
      <c r="AZ261" s="228"/>
      <c r="BA261" s="228"/>
      <c r="BB261" s="229"/>
      <c r="BC261" s="228"/>
      <c r="BD261" s="228"/>
      <c r="BE261" s="228"/>
    </row>
    <row r="262" spans="48:57" x14ac:dyDescent="0.25">
      <c r="AV262" s="119"/>
      <c r="AW262" s="228"/>
      <c r="AX262" s="228"/>
      <c r="AY262" s="228"/>
      <c r="AZ262" s="228"/>
      <c r="BA262" s="228"/>
      <c r="BB262" s="229"/>
      <c r="BC262" s="228"/>
      <c r="BD262" s="228"/>
      <c r="BE262" s="228"/>
    </row>
    <row r="263" spans="48:57" x14ac:dyDescent="0.25">
      <c r="AV263" s="119"/>
      <c r="AW263" s="228"/>
      <c r="AX263" s="228"/>
      <c r="AY263" s="228"/>
      <c r="AZ263" s="228"/>
      <c r="BA263" s="228"/>
      <c r="BB263" s="229"/>
      <c r="BC263" s="228"/>
      <c r="BD263" s="228"/>
      <c r="BE263" s="228"/>
    </row>
    <row r="264" spans="48:57" x14ac:dyDescent="0.25">
      <c r="AV264" s="119"/>
      <c r="AW264" s="228"/>
      <c r="AX264" s="228"/>
      <c r="AY264" s="228"/>
      <c r="AZ264" s="228"/>
      <c r="BA264" s="228"/>
      <c r="BB264" s="229"/>
      <c r="BC264" s="228"/>
      <c r="BD264" s="228"/>
      <c r="BE264" s="228"/>
    </row>
    <row r="265" spans="48:57" x14ac:dyDescent="0.25">
      <c r="AV265" s="119"/>
      <c r="AW265" s="228"/>
      <c r="AX265" s="228"/>
      <c r="AY265" s="228"/>
      <c r="AZ265" s="228"/>
      <c r="BA265" s="228"/>
      <c r="BB265" s="229"/>
      <c r="BC265" s="228"/>
      <c r="BD265" s="228"/>
      <c r="BE265" s="228"/>
    </row>
    <row r="266" spans="48:57" x14ac:dyDescent="0.25">
      <c r="AV266" s="119"/>
      <c r="AW266" s="228"/>
      <c r="AX266" s="228"/>
      <c r="AY266" s="228"/>
      <c r="AZ266" s="228"/>
      <c r="BA266" s="228"/>
      <c r="BB266" s="229"/>
      <c r="BC266" s="228"/>
      <c r="BD266" s="228"/>
      <c r="BE266" s="228"/>
    </row>
    <row r="267" spans="48:57" x14ac:dyDescent="0.25">
      <c r="AV267" s="119"/>
      <c r="AW267" s="228"/>
      <c r="AX267" s="228"/>
      <c r="AY267" s="228"/>
      <c r="AZ267" s="228"/>
      <c r="BA267" s="228"/>
      <c r="BB267" s="229"/>
      <c r="BC267" s="228"/>
      <c r="BD267" s="228"/>
      <c r="BE267" s="228"/>
    </row>
    <row r="268" spans="48:57" x14ac:dyDescent="0.25">
      <c r="AV268" s="119"/>
      <c r="AW268" s="228"/>
      <c r="AX268" s="228"/>
      <c r="AY268" s="228"/>
      <c r="AZ268" s="228"/>
      <c r="BA268" s="228"/>
      <c r="BB268" s="229"/>
      <c r="BC268" s="228"/>
      <c r="BD268" s="228"/>
      <c r="BE268" s="228"/>
    </row>
    <row r="269" spans="48:57" x14ac:dyDescent="0.25">
      <c r="AV269" s="119"/>
      <c r="AW269" s="228"/>
      <c r="AX269" s="228"/>
      <c r="AY269" s="228"/>
      <c r="AZ269" s="228"/>
      <c r="BA269" s="228"/>
      <c r="BB269" s="229"/>
      <c r="BC269" s="228"/>
      <c r="BD269" s="228"/>
      <c r="BE269" s="228"/>
    </row>
    <row r="270" spans="48:57" x14ac:dyDescent="0.25">
      <c r="AV270" s="119"/>
      <c r="AW270" s="228"/>
      <c r="AX270" s="228"/>
      <c r="AY270" s="228"/>
      <c r="AZ270" s="228"/>
      <c r="BA270" s="228"/>
      <c r="BB270" s="229"/>
      <c r="BC270" s="228"/>
      <c r="BD270" s="228"/>
      <c r="BE270" s="228"/>
    </row>
    <row r="271" spans="48:57" x14ac:dyDescent="0.25">
      <c r="AV271" s="119"/>
      <c r="AW271" s="228"/>
      <c r="AX271" s="228"/>
      <c r="AY271" s="228"/>
      <c r="AZ271" s="228"/>
      <c r="BA271" s="228"/>
      <c r="BB271" s="229"/>
      <c r="BC271" s="228"/>
      <c r="BD271" s="228"/>
      <c r="BE271" s="228"/>
    </row>
    <row r="272" spans="48:57" x14ac:dyDescent="0.25">
      <c r="AV272" s="119"/>
      <c r="AW272" s="228"/>
      <c r="AX272" s="228"/>
      <c r="AY272" s="228"/>
      <c r="AZ272" s="228"/>
      <c r="BA272" s="228"/>
      <c r="BB272" s="229"/>
      <c r="BC272" s="228"/>
      <c r="BD272" s="228"/>
      <c r="BE272" s="228"/>
    </row>
    <row r="273" spans="48:57" x14ac:dyDescent="0.25">
      <c r="AV273" s="119"/>
      <c r="AW273" s="228"/>
      <c r="AX273" s="228"/>
      <c r="AY273" s="228"/>
      <c r="AZ273" s="228"/>
      <c r="BA273" s="228"/>
      <c r="BB273" s="229"/>
      <c r="BC273" s="228"/>
      <c r="BD273" s="228"/>
      <c r="BE273" s="228"/>
    </row>
    <row r="274" spans="48:57" x14ac:dyDescent="0.25">
      <c r="AV274" s="119"/>
      <c r="AW274" s="228"/>
      <c r="AX274" s="228"/>
      <c r="AY274" s="228"/>
      <c r="AZ274" s="228"/>
      <c r="BA274" s="228"/>
      <c r="BB274" s="229"/>
      <c r="BC274" s="228"/>
      <c r="BD274" s="228"/>
      <c r="BE274" s="228"/>
    </row>
    <row r="275" spans="48:57" x14ac:dyDescent="0.25">
      <c r="AV275" s="119"/>
      <c r="AW275" s="228"/>
      <c r="AX275" s="228"/>
      <c r="AY275" s="228"/>
      <c r="AZ275" s="228"/>
      <c r="BA275" s="228"/>
      <c r="BB275" s="229"/>
      <c r="BC275" s="228"/>
      <c r="BD275" s="228"/>
      <c r="BE275" s="228"/>
    </row>
    <row r="276" spans="48:57" x14ac:dyDescent="0.25">
      <c r="AV276" s="119"/>
      <c r="AW276" s="228"/>
      <c r="AX276" s="228"/>
      <c r="AY276" s="228"/>
      <c r="AZ276" s="228"/>
      <c r="BA276" s="228"/>
      <c r="BB276" s="229"/>
      <c r="BC276" s="228"/>
      <c r="BD276" s="228"/>
      <c r="BE276" s="228"/>
    </row>
    <row r="277" spans="48:57" x14ac:dyDescent="0.25">
      <c r="AV277" s="119"/>
      <c r="AW277" s="228"/>
      <c r="AX277" s="228"/>
      <c r="AY277" s="228"/>
      <c r="AZ277" s="228"/>
      <c r="BA277" s="228"/>
      <c r="BB277" s="229"/>
      <c r="BC277" s="228"/>
      <c r="BD277" s="228"/>
      <c r="BE277" s="228"/>
    </row>
    <row r="278" spans="48:57" x14ac:dyDescent="0.25">
      <c r="AV278" s="119"/>
      <c r="AW278" s="228"/>
      <c r="AX278" s="228"/>
      <c r="AY278" s="228"/>
      <c r="AZ278" s="228"/>
      <c r="BA278" s="228"/>
      <c r="BB278" s="229"/>
      <c r="BC278" s="228"/>
      <c r="BD278" s="228"/>
      <c r="BE278" s="228"/>
    </row>
    <row r="279" spans="48:57" x14ac:dyDescent="0.25">
      <c r="AV279" s="119"/>
      <c r="AW279" s="228"/>
      <c r="AX279" s="228"/>
      <c r="AY279" s="228"/>
      <c r="AZ279" s="228"/>
      <c r="BA279" s="228"/>
      <c r="BB279" s="229"/>
      <c r="BC279" s="228"/>
      <c r="BD279" s="228"/>
      <c r="BE279" s="228"/>
    </row>
    <row r="280" spans="48:57" x14ac:dyDescent="0.25">
      <c r="AV280" s="119"/>
      <c r="AW280" s="228"/>
      <c r="AX280" s="228"/>
      <c r="AY280" s="228"/>
      <c r="AZ280" s="228"/>
      <c r="BA280" s="228"/>
      <c r="BB280" s="229"/>
      <c r="BC280" s="228"/>
      <c r="BD280" s="228"/>
      <c r="BE280" s="228"/>
    </row>
    <row r="281" spans="48:57" x14ac:dyDescent="0.25">
      <c r="AV281" s="119"/>
      <c r="AW281" s="228"/>
      <c r="AX281" s="228"/>
      <c r="AY281" s="228"/>
      <c r="AZ281" s="228"/>
      <c r="BA281" s="228"/>
      <c r="BB281" s="229"/>
      <c r="BC281" s="228"/>
      <c r="BD281" s="228"/>
      <c r="BE281" s="228"/>
    </row>
    <row r="282" spans="48:57" x14ac:dyDescent="0.25">
      <c r="AV282" s="119"/>
      <c r="AW282" s="228"/>
      <c r="AX282" s="228"/>
      <c r="AY282" s="228"/>
      <c r="AZ282" s="228"/>
      <c r="BA282" s="228"/>
      <c r="BB282" s="229"/>
      <c r="BC282" s="228"/>
      <c r="BD282" s="228"/>
      <c r="BE282" s="228"/>
    </row>
    <row r="283" spans="48:57" x14ac:dyDescent="0.25">
      <c r="AV283" s="119"/>
      <c r="AW283" s="228"/>
      <c r="AX283" s="228"/>
      <c r="AY283" s="228"/>
      <c r="AZ283" s="228"/>
      <c r="BA283" s="228"/>
      <c r="BB283" s="229"/>
      <c r="BC283" s="228"/>
      <c r="BD283" s="228"/>
      <c r="BE283" s="228"/>
    </row>
    <row r="284" spans="48:57" x14ac:dyDescent="0.25">
      <c r="AV284" s="119"/>
      <c r="AW284" s="228"/>
      <c r="AX284" s="228"/>
      <c r="AY284" s="228"/>
      <c r="AZ284" s="228"/>
      <c r="BA284" s="228"/>
      <c r="BB284" s="229"/>
      <c r="BC284" s="228"/>
      <c r="BD284" s="228"/>
      <c r="BE284" s="228"/>
    </row>
    <row r="285" spans="48:57" x14ac:dyDescent="0.25">
      <c r="AV285" s="119"/>
      <c r="AW285" s="228"/>
      <c r="AX285" s="228"/>
      <c r="AY285" s="228"/>
      <c r="AZ285" s="228"/>
      <c r="BA285" s="228"/>
      <c r="BB285" s="229"/>
      <c r="BC285" s="228"/>
      <c r="BD285" s="228"/>
      <c r="BE285" s="228"/>
    </row>
    <row r="286" spans="48:57" x14ac:dyDescent="0.25">
      <c r="AV286" s="119"/>
      <c r="AW286" s="228"/>
      <c r="AX286" s="228"/>
      <c r="AY286" s="228"/>
      <c r="AZ286" s="228"/>
      <c r="BA286" s="228"/>
      <c r="BB286" s="229"/>
      <c r="BC286" s="228"/>
      <c r="BD286" s="228"/>
      <c r="BE286" s="228"/>
    </row>
    <row r="287" spans="48:57" x14ac:dyDescent="0.25">
      <c r="AV287" s="119"/>
      <c r="AW287" s="228"/>
      <c r="AX287" s="228"/>
      <c r="AY287" s="228"/>
      <c r="AZ287" s="228"/>
      <c r="BA287" s="228"/>
      <c r="BB287" s="229"/>
      <c r="BC287" s="228"/>
      <c r="BD287" s="228"/>
      <c r="BE287" s="228"/>
    </row>
    <row r="288" spans="48:57" x14ac:dyDescent="0.25">
      <c r="AV288" s="119"/>
      <c r="AW288" s="228"/>
      <c r="AX288" s="228"/>
      <c r="AY288" s="228"/>
      <c r="AZ288" s="228"/>
      <c r="BA288" s="228"/>
      <c r="BB288" s="229"/>
      <c r="BC288" s="228"/>
      <c r="BD288" s="228"/>
      <c r="BE288" s="228"/>
    </row>
    <row r="289" spans="48:57" x14ac:dyDescent="0.25">
      <c r="AV289" s="119"/>
      <c r="AW289" s="228"/>
      <c r="AX289" s="228"/>
      <c r="AY289" s="228"/>
      <c r="AZ289" s="228"/>
      <c r="BA289" s="228"/>
      <c r="BB289" s="229"/>
      <c r="BC289" s="228"/>
      <c r="BD289" s="228"/>
      <c r="BE289" s="228"/>
    </row>
    <row r="290" spans="48:57" x14ac:dyDescent="0.25">
      <c r="AV290" s="119"/>
      <c r="AW290" s="228"/>
      <c r="AX290" s="228"/>
      <c r="AY290" s="228"/>
      <c r="AZ290" s="228"/>
      <c r="BA290" s="228"/>
      <c r="BB290" s="229"/>
      <c r="BC290" s="228"/>
      <c r="BD290" s="228"/>
      <c r="BE290" s="228"/>
    </row>
    <row r="291" spans="48:57" x14ac:dyDescent="0.25">
      <c r="AV291" s="119"/>
      <c r="AW291" s="228"/>
      <c r="AX291" s="228"/>
      <c r="AY291" s="228"/>
      <c r="AZ291" s="228"/>
      <c r="BA291" s="228"/>
      <c r="BB291" s="229"/>
      <c r="BC291" s="228"/>
      <c r="BD291" s="228"/>
      <c r="BE291" s="228"/>
    </row>
    <row r="292" spans="48:57" x14ac:dyDescent="0.25">
      <c r="AV292" s="119"/>
      <c r="AW292" s="228"/>
      <c r="AX292" s="228"/>
      <c r="AY292" s="228"/>
      <c r="AZ292" s="228"/>
      <c r="BA292" s="228"/>
      <c r="BB292" s="229"/>
      <c r="BC292" s="228"/>
      <c r="BD292" s="228"/>
      <c r="BE292" s="228"/>
    </row>
    <row r="293" spans="48:57" x14ac:dyDescent="0.25">
      <c r="AV293" s="119"/>
      <c r="AW293" s="228"/>
      <c r="AX293" s="228"/>
      <c r="AY293" s="228"/>
      <c r="AZ293" s="228"/>
      <c r="BA293" s="228"/>
      <c r="BB293" s="229"/>
      <c r="BC293" s="228"/>
      <c r="BD293" s="228"/>
      <c r="BE293" s="228"/>
    </row>
    <row r="294" spans="48:57" x14ac:dyDescent="0.25">
      <c r="AV294" s="119"/>
      <c r="AW294" s="228"/>
      <c r="AX294" s="228"/>
      <c r="AY294" s="228"/>
      <c r="AZ294" s="228"/>
      <c r="BA294" s="228"/>
      <c r="BB294" s="229"/>
      <c r="BC294" s="228"/>
      <c r="BD294" s="228"/>
      <c r="BE294" s="228"/>
    </row>
    <row r="295" spans="48:57" x14ac:dyDescent="0.25">
      <c r="AV295" s="119"/>
      <c r="AW295" s="228"/>
      <c r="AX295" s="228"/>
      <c r="AY295" s="228"/>
      <c r="AZ295" s="228"/>
      <c r="BA295" s="228"/>
      <c r="BB295" s="229"/>
      <c r="BC295" s="228"/>
      <c r="BD295" s="228"/>
      <c r="BE295" s="228"/>
    </row>
    <row r="296" spans="48:57" x14ac:dyDescent="0.25">
      <c r="AV296" s="119"/>
      <c r="AW296" s="228"/>
      <c r="AX296" s="228"/>
      <c r="AY296" s="228"/>
      <c r="AZ296" s="228"/>
      <c r="BA296" s="228"/>
      <c r="BB296" s="229"/>
      <c r="BC296" s="228"/>
      <c r="BD296" s="228"/>
      <c r="BE296" s="228"/>
    </row>
    <row r="297" spans="48:57" x14ac:dyDescent="0.25">
      <c r="AV297" s="119"/>
      <c r="AW297" s="228"/>
      <c r="AX297" s="228"/>
      <c r="AY297" s="228"/>
      <c r="AZ297" s="228"/>
      <c r="BA297" s="228"/>
      <c r="BB297" s="229"/>
      <c r="BC297" s="228"/>
      <c r="BD297" s="228"/>
      <c r="BE297" s="228"/>
    </row>
    <row r="298" spans="48:57" x14ac:dyDescent="0.25">
      <c r="AV298" s="119"/>
      <c r="AW298" s="228"/>
      <c r="AX298" s="228"/>
      <c r="AY298" s="228"/>
      <c r="AZ298" s="228"/>
      <c r="BA298" s="228"/>
      <c r="BB298" s="229"/>
      <c r="BC298" s="228"/>
      <c r="BD298" s="228"/>
      <c r="BE298" s="228"/>
    </row>
    <row r="299" spans="48:57" x14ac:dyDescent="0.25">
      <c r="AV299" s="119"/>
      <c r="AW299" s="228"/>
      <c r="AX299" s="228"/>
      <c r="AY299" s="228"/>
      <c r="AZ299" s="228"/>
      <c r="BA299" s="228"/>
      <c r="BB299" s="229"/>
      <c r="BC299" s="228"/>
      <c r="BD299" s="228"/>
      <c r="BE299" s="228"/>
    </row>
    <row r="300" spans="48:57" x14ac:dyDescent="0.25">
      <c r="AV300" s="119"/>
      <c r="AW300" s="228"/>
      <c r="AX300" s="228"/>
      <c r="AY300" s="228"/>
      <c r="AZ300" s="228"/>
      <c r="BA300" s="228"/>
      <c r="BB300" s="229"/>
      <c r="BC300" s="228"/>
      <c r="BD300" s="228"/>
      <c r="BE300" s="228"/>
    </row>
    <row r="301" spans="48:57" x14ac:dyDescent="0.25">
      <c r="AV301" s="119"/>
      <c r="AW301" s="228"/>
      <c r="AX301" s="228"/>
      <c r="AY301" s="228"/>
      <c r="AZ301" s="228"/>
      <c r="BA301" s="228"/>
      <c r="BB301" s="229"/>
      <c r="BC301" s="228"/>
      <c r="BD301" s="228"/>
      <c r="BE301" s="228"/>
    </row>
    <row r="302" spans="48:57" x14ac:dyDescent="0.25">
      <c r="AV302" s="119"/>
      <c r="AW302" s="228"/>
      <c r="AX302" s="228"/>
      <c r="AY302" s="228"/>
      <c r="AZ302" s="228"/>
      <c r="BA302" s="228"/>
      <c r="BB302" s="229"/>
      <c r="BC302" s="228"/>
      <c r="BD302" s="228"/>
      <c r="BE302" s="228"/>
    </row>
    <row r="303" spans="48:57" x14ac:dyDescent="0.25">
      <c r="AV303" s="119"/>
      <c r="AW303" s="228"/>
      <c r="AX303" s="228"/>
      <c r="AY303" s="228"/>
      <c r="AZ303" s="228"/>
      <c r="BA303" s="228"/>
      <c r="BB303" s="229"/>
      <c r="BC303" s="228"/>
      <c r="BD303" s="228"/>
      <c r="BE303" s="228"/>
    </row>
    <row r="304" spans="48:57" x14ac:dyDescent="0.25">
      <c r="AV304" s="119"/>
      <c r="AW304" s="228"/>
      <c r="AX304" s="228"/>
      <c r="AY304" s="228"/>
      <c r="AZ304" s="228"/>
      <c r="BA304" s="228"/>
      <c r="BB304" s="229"/>
      <c r="BC304" s="228"/>
      <c r="BD304" s="228"/>
      <c r="BE304" s="228"/>
    </row>
    <row r="305" spans="48:57" x14ac:dyDescent="0.25">
      <c r="AV305" s="119"/>
      <c r="AW305" s="228"/>
      <c r="AX305" s="228"/>
      <c r="AY305" s="228"/>
      <c r="AZ305" s="228"/>
      <c r="BA305" s="228"/>
      <c r="BB305" s="229"/>
      <c r="BC305" s="228"/>
      <c r="BD305" s="228"/>
      <c r="BE305" s="228"/>
    </row>
    <row r="306" spans="48:57" x14ac:dyDescent="0.25">
      <c r="AV306" s="119"/>
      <c r="AW306" s="228"/>
      <c r="AX306" s="228"/>
      <c r="AY306" s="228"/>
      <c r="AZ306" s="228"/>
      <c r="BA306" s="228"/>
      <c r="BB306" s="229"/>
      <c r="BC306" s="228"/>
      <c r="BD306" s="228"/>
      <c r="BE306" s="228"/>
    </row>
    <row r="307" spans="48:57" x14ac:dyDescent="0.25">
      <c r="AV307" s="119"/>
      <c r="AW307" s="228"/>
      <c r="AX307" s="228"/>
      <c r="AY307" s="228"/>
      <c r="AZ307" s="228"/>
      <c r="BA307" s="228"/>
      <c r="BB307" s="229"/>
      <c r="BC307" s="228"/>
      <c r="BD307" s="228"/>
      <c r="BE307" s="228"/>
    </row>
    <row r="308" spans="48:57" x14ac:dyDescent="0.25">
      <c r="AV308" s="119"/>
      <c r="AW308" s="228"/>
      <c r="AX308" s="228"/>
      <c r="AY308" s="228"/>
      <c r="AZ308" s="228"/>
      <c r="BA308" s="228"/>
      <c r="BB308" s="229"/>
      <c r="BC308" s="228"/>
      <c r="BD308" s="228"/>
      <c r="BE308" s="228"/>
    </row>
    <row r="309" spans="48:57" x14ac:dyDescent="0.25">
      <c r="AV309" s="119"/>
      <c r="AW309" s="228"/>
      <c r="AX309" s="228"/>
      <c r="AY309" s="228"/>
      <c r="AZ309" s="228"/>
      <c r="BA309" s="228"/>
      <c r="BB309" s="229"/>
      <c r="BC309" s="228"/>
      <c r="BD309" s="228"/>
      <c r="BE309" s="228"/>
    </row>
    <row r="310" spans="48:57" x14ac:dyDescent="0.25">
      <c r="AV310" s="119"/>
      <c r="AW310" s="228"/>
      <c r="AX310" s="228"/>
      <c r="AY310" s="228"/>
      <c r="AZ310" s="228"/>
      <c r="BA310" s="228"/>
      <c r="BB310" s="229"/>
      <c r="BC310" s="228"/>
      <c r="BD310" s="228"/>
      <c r="BE310" s="228"/>
    </row>
    <row r="311" spans="48:57" x14ac:dyDescent="0.25">
      <c r="AV311" s="119"/>
      <c r="AW311" s="228"/>
      <c r="AX311" s="228"/>
      <c r="AY311" s="228"/>
      <c r="AZ311" s="228"/>
      <c r="BA311" s="228"/>
      <c r="BB311" s="229"/>
      <c r="BC311" s="228"/>
      <c r="BD311" s="228"/>
      <c r="BE311" s="228"/>
    </row>
    <row r="312" spans="48:57" x14ac:dyDescent="0.25">
      <c r="AV312" s="119"/>
      <c r="AW312" s="228"/>
      <c r="AX312" s="228"/>
      <c r="AY312" s="228"/>
      <c r="AZ312" s="228"/>
      <c r="BA312" s="228"/>
      <c r="BB312" s="229"/>
      <c r="BC312" s="228"/>
      <c r="BD312" s="228"/>
      <c r="BE312" s="228"/>
    </row>
    <row r="313" spans="48:57" x14ac:dyDescent="0.25">
      <c r="AV313" s="119"/>
      <c r="AW313" s="228"/>
      <c r="AX313" s="228"/>
      <c r="AY313" s="228"/>
      <c r="AZ313" s="228"/>
      <c r="BA313" s="228"/>
      <c r="BB313" s="229"/>
      <c r="BC313" s="228"/>
      <c r="BD313" s="228"/>
      <c r="BE313" s="228"/>
    </row>
    <row r="314" spans="48:57" x14ac:dyDescent="0.25">
      <c r="AV314" s="119"/>
      <c r="AW314" s="228"/>
      <c r="AX314" s="228"/>
      <c r="AY314" s="228"/>
      <c r="AZ314" s="228"/>
      <c r="BA314" s="228"/>
      <c r="BB314" s="229"/>
      <c r="BC314" s="228"/>
      <c r="BD314" s="228"/>
      <c r="BE314" s="228"/>
    </row>
    <row r="315" spans="48:57" x14ac:dyDescent="0.25">
      <c r="AV315" s="119"/>
      <c r="AW315" s="228"/>
      <c r="AX315" s="228"/>
      <c r="AY315" s="228"/>
      <c r="AZ315" s="228"/>
      <c r="BA315" s="228"/>
      <c r="BB315" s="229"/>
      <c r="BC315" s="228"/>
      <c r="BD315" s="228"/>
      <c r="BE315" s="228"/>
    </row>
    <row r="316" spans="48:57" x14ac:dyDescent="0.25">
      <c r="AV316" s="119"/>
      <c r="AW316" s="228"/>
      <c r="AX316" s="228"/>
      <c r="AY316" s="228"/>
      <c r="AZ316" s="228"/>
      <c r="BA316" s="228"/>
      <c r="BB316" s="229"/>
      <c r="BC316" s="228"/>
      <c r="BD316" s="228"/>
      <c r="BE316" s="228"/>
    </row>
    <row r="317" spans="48:57" x14ac:dyDescent="0.25">
      <c r="AV317" s="119"/>
      <c r="AW317" s="228"/>
      <c r="AX317" s="228"/>
      <c r="AY317" s="228"/>
      <c r="AZ317" s="228"/>
      <c r="BA317" s="228"/>
      <c r="BB317" s="229"/>
      <c r="BC317" s="228"/>
      <c r="BD317" s="228"/>
      <c r="BE317" s="228"/>
    </row>
    <row r="318" spans="48:57" x14ac:dyDescent="0.25">
      <c r="AV318" s="119"/>
      <c r="AW318" s="228"/>
      <c r="AX318" s="228"/>
      <c r="AY318" s="228"/>
      <c r="AZ318" s="228"/>
      <c r="BA318" s="228"/>
      <c r="BB318" s="229"/>
      <c r="BC318" s="228"/>
      <c r="BD318" s="228"/>
      <c r="BE318" s="228"/>
    </row>
    <row r="319" spans="48:57" x14ac:dyDescent="0.25">
      <c r="AV319" s="119"/>
      <c r="AW319" s="228"/>
      <c r="AX319" s="228"/>
      <c r="AY319" s="228"/>
      <c r="AZ319" s="228"/>
      <c r="BA319" s="228"/>
      <c r="BB319" s="229"/>
      <c r="BC319" s="228"/>
      <c r="BD319" s="228"/>
      <c r="BE319" s="228"/>
    </row>
    <row r="320" spans="48:57" x14ac:dyDescent="0.25">
      <c r="AV320" s="119"/>
      <c r="AW320" s="228"/>
      <c r="AX320" s="228"/>
      <c r="AY320" s="228"/>
      <c r="AZ320" s="228"/>
      <c r="BA320" s="228"/>
      <c r="BB320" s="229"/>
      <c r="BC320" s="228"/>
      <c r="BD320" s="228"/>
      <c r="BE320" s="228"/>
    </row>
    <row r="321" spans="48:57" x14ac:dyDescent="0.25">
      <c r="AV321" s="119"/>
      <c r="AW321" s="228"/>
      <c r="AX321" s="228"/>
      <c r="AY321" s="228"/>
      <c r="AZ321" s="228"/>
      <c r="BA321" s="228"/>
      <c r="BB321" s="229"/>
      <c r="BC321" s="228"/>
      <c r="BD321" s="228"/>
      <c r="BE321" s="228"/>
    </row>
    <row r="322" spans="48:57" x14ac:dyDescent="0.25">
      <c r="AV322" s="119"/>
      <c r="AW322" s="228"/>
      <c r="AX322" s="228"/>
      <c r="AY322" s="228"/>
      <c r="AZ322" s="228"/>
      <c r="BA322" s="228"/>
      <c r="BB322" s="229"/>
      <c r="BC322" s="228"/>
      <c r="BD322" s="228"/>
      <c r="BE322" s="228"/>
    </row>
    <row r="323" spans="48:57" x14ac:dyDescent="0.25">
      <c r="AV323" s="119"/>
      <c r="AW323" s="228"/>
      <c r="AX323" s="228"/>
      <c r="AY323" s="228"/>
      <c r="AZ323" s="228"/>
      <c r="BA323" s="228"/>
      <c r="BB323" s="229"/>
      <c r="BC323" s="228"/>
      <c r="BD323" s="228"/>
      <c r="BE323" s="228"/>
    </row>
    <row r="324" spans="48:57" x14ac:dyDescent="0.25">
      <c r="AV324" s="119"/>
      <c r="AW324" s="228"/>
      <c r="AX324" s="228"/>
      <c r="AY324" s="228"/>
      <c r="AZ324" s="228"/>
      <c r="BA324" s="228"/>
      <c r="BB324" s="229"/>
      <c r="BC324" s="228"/>
      <c r="BD324" s="228"/>
      <c r="BE324" s="228"/>
    </row>
    <row r="325" spans="48:57" x14ac:dyDescent="0.25">
      <c r="AV325" s="119"/>
      <c r="AW325" s="228"/>
      <c r="AX325" s="228"/>
      <c r="AY325" s="228"/>
      <c r="AZ325" s="228"/>
      <c r="BA325" s="228"/>
      <c r="BB325" s="229"/>
      <c r="BC325" s="228"/>
      <c r="BD325" s="228"/>
      <c r="BE325" s="228"/>
    </row>
    <row r="326" spans="48:57" x14ac:dyDescent="0.25">
      <c r="AV326" s="119"/>
      <c r="AW326" s="228"/>
      <c r="AX326" s="228"/>
      <c r="AY326" s="228"/>
      <c r="AZ326" s="228"/>
      <c r="BA326" s="228"/>
      <c r="BB326" s="229"/>
      <c r="BC326" s="228"/>
      <c r="BD326" s="228"/>
      <c r="BE326" s="228"/>
    </row>
    <row r="327" spans="48:57" x14ac:dyDescent="0.25">
      <c r="AV327" s="119"/>
      <c r="AW327" s="228"/>
      <c r="AX327" s="228"/>
      <c r="AY327" s="228"/>
      <c r="AZ327" s="228"/>
      <c r="BA327" s="228"/>
      <c r="BB327" s="229"/>
      <c r="BC327" s="228"/>
      <c r="BD327" s="228"/>
      <c r="BE327" s="228"/>
    </row>
    <row r="328" spans="48:57" x14ac:dyDescent="0.25">
      <c r="AV328" s="119"/>
      <c r="AW328" s="228"/>
      <c r="AX328" s="228"/>
      <c r="AY328" s="228"/>
      <c r="AZ328" s="228"/>
      <c r="BA328" s="228"/>
      <c r="BB328" s="229"/>
      <c r="BC328" s="228"/>
      <c r="BD328" s="228"/>
      <c r="BE328" s="228"/>
    </row>
    <row r="329" spans="48:57" x14ac:dyDescent="0.25">
      <c r="AV329" s="119"/>
      <c r="AW329" s="228"/>
      <c r="AX329" s="228"/>
      <c r="AY329" s="228"/>
      <c r="AZ329" s="228"/>
      <c r="BA329" s="228"/>
      <c r="BB329" s="229"/>
      <c r="BC329" s="228"/>
      <c r="BD329" s="228"/>
      <c r="BE329" s="228"/>
    </row>
    <row r="330" spans="48:57" x14ac:dyDescent="0.25">
      <c r="AV330" s="119"/>
      <c r="AW330" s="228"/>
      <c r="AX330" s="228"/>
      <c r="AY330" s="228"/>
      <c r="AZ330" s="228"/>
      <c r="BA330" s="228"/>
      <c r="BB330" s="229"/>
      <c r="BC330" s="228"/>
      <c r="BD330" s="228"/>
      <c r="BE330" s="228"/>
    </row>
    <row r="331" spans="48:57" x14ac:dyDescent="0.25">
      <c r="AV331" s="119"/>
      <c r="AW331" s="228"/>
      <c r="AX331" s="228"/>
      <c r="AY331" s="228"/>
      <c r="AZ331" s="228"/>
      <c r="BA331" s="228"/>
      <c r="BB331" s="229"/>
      <c r="BC331" s="228"/>
      <c r="BD331" s="228"/>
      <c r="BE331" s="228"/>
    </row>
    <row r="332" spans="48:57" x14ac:dyDescent="0.25">
      <c r="AV332" s="119"/>
      <c r="AW332" s="228"/>
      <c r="AX332" s="228"/>
      <c r="AY332" s="228"/>
      <c r="AZ332" s="228"/>
      <c r="BA332" s="228"/>
      <c r="BB332" s="229"/>
      <c r="BC332" s="228"/>
      <c r="BD332" s="228"/>
      <c r="BE332" s="228"/>
    </row>
    <row r="333" spans="48:57" x14ac:dyDescent="0.25">
      <c r="AV333" s="119"/>
      <c r="AW333" s="228"/>
      <c r="AX333" s="228"/>
      <c r="AY333" s="228"/>
      <c r="AZ333" s="228"/>
      <c r="BA333" s="228"/>
      <c r="BB333" s="229"/>
      <c r="BC333" s="228"/>
      <c r="BD333" s="228"/>
      <c r="BE333" s="228"/>
    </row>
    <row r="334" spans="48:57" x14ac:dyDescent="0.25">
      <c r="AV334" s="119"/>
      <c r="AW334" s="228"/>
      <c r="AX334" s="228"/>
      <c r="AY334" s="228"/>
      <c r="AZ334" s="228"/>
      <c r="BA334" s="228"/>
      <c r="BB334" s="229"/>
      <c r="BC334" s="228"/>
      <c r="BD334" s="228"/>
      <c r="BE334" s="228"/>
    </row>
    <row r="335" spans="48:57" x14ac:dyDescent="0.25">
      <c r="AV335" s="119"/>
      <c r="AW335" s="228"/>
      <c r="AX335" s="228"/>
      <c r="AY335" s="228"/>
      <c r="AZ335" s="228"/>
      <c r="BA335" s="228"/>
      <c r="BB335" s="229"/>
      <c r="BC335" s="228"/>
      <c r="BD335" s="228"/>
      <c r="BE335" s="228"/>
    </row>
    <row r="336" spans="48:57" x14ac:dyDescent="0.25">
      <c r="AV336" s="119"/>
      <c r="AW336" s="228"/>
      <c r="AX336" s="228"/>
      <c r="AY336" s="228"/>
      <c r="AZ336" s="228"/>
      <c r="BA336" s="228"/>
      <c r="BB336" s="229"/>
      <c r="BC336" s="228"/>
      <c r="BD336" s="228"/>
      <c r="BE336" s="228"/>
    </row>
    <row r="337" spans="48:57" x14ac:dyDescent="0.25">
      <c r="AV337" s="119"/>
      <c r="AW337" s="228"/>
      <c r="AX337" s="228"/>
      <c r="AY337" s="228"/>
      <c r="AZ337" s="228"/>
      <c r="BA337" s="228"/>
      <c r="BB337" s="229"/>
      <c r="BC337" s="228"/>
      <c r="BD337" s="228"/>
      <c r="BE337" s="228"/>
    </row>
    <row r="338" spans="48:57" x14ac:dyDescent="0.25">
      <c r="AV338" s="119"/>
      <c r="AW338" s="228"/>
      <c r="AX338" s="228"/>
      <c r="AY338" s="228"/>
      <c r="AZ338" s="228"/>
      <c r="BA338" s="228"/>
      <c r="BB338" s="229"/>
      <c r="BC338" s="228"/>
      <c r="BD338" s="228"/>
      <c r="BE338" s="228"/>
    </row>
    <row r="339" spans="48:57" x14ac:dyDescent="0.25">
      <c r="AV339" s="119"/>
      <c r="AW339" s="228"/>
      <c r="AX339" s="228"/>
      <c r="AY339" s="228"/>
      <c r="AZ339" s="228"/>
      <c r="BA339" s="228"/>
      <c r="BB339" s="229"/>
      <c r="BC339" s="228"/>
      <c r="BD339" s="228"/>
      <c r="BE339" s="228"/>
    </row>
    <row r="340" spans="48:57" x14ac:dyDescent="0.25">
      <c r="AV340" s="119"/>
      <c r="AW340" s="228"/>
      <c r="AX340" s="228"/>
      <c r="AY340" s="228"/>
      <c r="AZ340" s="228"/>
      <c r="BA340" s="228"/>
      <c r="BB340" s="229"/>
      <c r="BC340" s="228"/>
      <c r="BD340" s="228"/>
      <c r="BE340" s="228"/>
    </row>
    <row r="341" spans="48:57" x14ac:dyDescent="0.25">
      <c r="AV341" s="119"/>
      <c r="AW341" s="228"/>
      <c r="AX341" s="228"/>
      <c r="AY341" s="228"/>
      <c r="AZ341" s="228"/>
      <c r="BA341" s="228"/>
      <c r="BB341" s="229"/>
      <c r="BC341" s="228"/>
      <c r="BD341" s="228"/>
      <c r="BE341" s="228"/>
    </row>
    <row r="342" spans="48:57" x14ac:dyDescent="0.25">
      <c r="AV342" s="119"/>
      <c r="AW342" s="228"/>
      <c r="AX342" s="228"/>
      <c r="AY342" s="228"/>
      <c r="AZ342" s="228"/>
      <c r="BA342" s="228"/>
      <c r="BB342" s="229"/>
      <c r="BC342" s="228"/>
      <c r="BD342" s="228"/>
      <c r="BE342" s="228"/>
    </row>
    <row r="343" spans="48:57" x14ac:dyDescent="0.25">
      <c r="AV343" s="119"/>
      <c r="AW343" s="228"/>
      <c r="AX343" s="228"/>
      <c r="AY343" s="228"/>
      <c r="AZ343" s="228"/>
      <c r="BA343" s="228"/>
      <c r="BB343" s="229"/>
      <c r="BC343" s="228"/>
      <c r="BD343" s="228"/>
      <c r="BE343" s="228"/>
    </row>
    <row r="344" spans="48:57" x14ac:dyDescent="0.25">
      <c r="AV344" s="119"/>
      <c r="AW344" s="228"/>
      <c r="AX344" s="228"/>
      <c r="AY344" s="228"/>
      <c r="AZ344" s="228"/>
      <c r="BA344" s="228"/>
      <c r="BB344" s="229"/>
      <c r="BC344" s="228"/>
      <c r="BD344" s="228"/>
      <c r="BE344" s="228"/>
    </row>
    <row r="345" spans="48:57" x14ac:dyDescent="0.25">
      <c r="AV345" s="119"/>
      <c r="AW345" s="228"/>
      <c r="AX345" s="228"/>
      <c r="AY345" s="228"/>
      <c r="AZ345" s="228"/>
      <c r="BA345" s="228"/>
      <c r="BB345" s="229"/>
      <c r="BC345" s="228"/>
      <c r="BD345" s="228"/>
      <c r="BE345" s="228"/>
    </row>
    <row r="346" spans="48:57" x14ac:dyDescent="0.25">
      <c r="AV346" s="119"/>
      <c r="AW346" s="228"/>
      <c r="AX346" s="228"/>
      <c r="AY346" s="228"/>
      <c r="AZ346" s="228"/>
      <c r="BA346" s="228"/>
      <c r="BB346" s="229"/>
      <c r="BC346" s="228"/>
      <c r="BD346" s="228"/>
      <c r="BE346" s="228"/>
    </row>
    <row r="347" spans="48:57" x14ac:dyDescent="0.25">
      <c r="AV347" s="119"/>
      <c r="AW347" s="228"/>
      <c r="AX347" s="228"/>
      <c r="AY347" s="228"/>
      <c r="AZ347" s="228"/>
      <c r="BA347" s="228"/>
      <c r="BB347" s="229"/>
      <c r="BC347" s="228"/>
      <c r="BD347" s="228"/>
      <c r="BE347" s="228"/>
    </row>
    <row r="348" spans="48:57" x14ac:dyDescent="0.25">
      <c r="AV348" s="119"/>
      <c r="AW348" s="228"/>
      <c r="AX348" s="228"/>
      <c r="AY348" s="228"/>
      <c r="AZ348" s="228"/>
      <c r="BA348" s="228"/>
      <c r="BB348" s="229"/>
      <c r="BC348" s="228"/>
      <c r="BD348" s="228"/>
      <c r="BE348" s="228"/>
    </row>
    <row r="349" spans="48:57" x14ac:dyDescent="0.25">
      <c r="AV349" s="119"/>
      <c r="AW349" s="228"/>
      <c r="AX349" s="228"/>
      <c r="AY349" s="228"/>
      <c r="AZ349" s="228"/>
      <c r="BA349" s="228"/>
      <c r="BB349" s="229"/>
      <c r="BC349" s="228"/>
      <c r="BD349" s="228"/>
      <c r="BE349" s="228"/>
    </row>
    <row r="350" spans="48:57" x14ac:dyDescent="0.25">
      <c r="AV350" s="119"/>
      <c r="AW350" s="228"/>
      <c r="AX350" s="228"/>
      <c r="AY350" s="228"/>
      <c r="AZ350" s="228"/>
      <c r="BA350" s="228"/>
      <c r="BB350" s="229"/>
      <c r="BC350" s="228"/>
      <c r="BD350" s="228"/>
      <c r="BE350" s="228"/>
    </row>
    <row r="351" spans="48:57" x14ac:dyDescent="0.25">
      <c r="AV351" s="119"/>
      <c r="AW351" s="228"/>
      <c r="AX351" s="228"/>
      <c r="AY351" s="228"/>
      <c r="AZ351" s="228"/>
      <c r="BA351" s="228"/>
      <c r="BB351" s="229"/>
      <c r="BC351" s="228"/>
      <c r="BD351" s="228"/>
      <c r="BE351" s="228"/>
    </row>
    <row r="352" spans="48:57" x14ac:dyDescent="0.25">
      <c r="AV352" s="119"/>
      <c r="AW352" s="228"/>
      <c r="AX352" s="228"/>
      <c r="AY352" s="228"/>
      <c r="AZ352" s="228"/>
      <c r="BA352" s="228"/>
      <c r="BB352" s="229"/>
      <c r="BC352" s="228"/>
      <c r="BD352" s="228"/>
      <c r="BE352" s="228"/>
    </row>
    <row r="353" spans="48:57" x14ac:dyDescent="0.25">
      <c r="AV353" s="119"/>
      <c r="AW353" s="228"/>
      <c r="AX353" s="228"/>
      <c r="AY353" s="228"/>
      <c r="AZ353" s="228"/>
      <c r="BA353" s="228"/>
      <c r="BB353" s="229"/>
      <c r="BC353" s="228"/>
      <c r="BD353" s="228"/>
      <c r="BE353" s="228"/>
    </row>
    <row r="354" spans="48:57" x14ac:dyDescent="0.25">
      <c r="AV354" s="119"/>
      <c r="AW354" s="228"/>
      <c r="AX354" s="228"/>
      <c r="AY354" s="228"/>
      <c r="AZ354" s="228"/>
      <c r="BA354" s="228"/>
      <c r="BB354" s="229"/>
      <c r="BC354" s="228"/>
      <c r="BD354" s="228"/>
      <c r="BE354" s="228"/>
    </row>
    <row r="355" spans="48:57" x14ac:dyDescent="0.25">
      <c r="AV355" s="119"/>
      <c r="AW355" s="228"/>
      <c r="AX355" s="228"/>
      <c r="AY355" s="228"/>
      <c r="AZ355" s="228"/>
      <c r="BA355" s="228"/>
      <c r="BB355" s="229"/>
      <c r="BC355" s="228"/>
      <c r="BD355" s="228"/>
      <c r="BE355" s="228"/>
    </row>
    <row r="356" spans="48:57" x14ac:dyDescent="0.25">
      <c r="AV356" s="119"/>
      <c r="AW356" s="228"/>
      <c r="AX356" s="228"/>
      <c r="AY356" s="228"/>
      <c r="AZ356" s="228"/>
      <c r="BA356" s="228"/>
      <c r="BB356" s="229"/>
      <c r="BC356" s="228"/>
      <c r="BD356" s="228"/>
      <c r="BE356" s="228"/>
    </row>
    <row r="357" spans="48:57" x14ac:dyDescent="0.25">
      <c r="AV357" s="119"/>
      <c r="AW357" s="228"/>
      <c r="AX357" s="228"/>
      <c r="AY357" s="228"/>
      <c r="AZ357" s="228"/>
      <c r="BA357" s="228"/>
      <c r="BB357" s="229"/>
      <c r="BC357" s="228"/>
      <c r="BD357" s="228"/>
      <c r="BE357" s="228"/>
    </row>
    <row r="358" spans="48:57" x14ac:dyDescent="0.25">
      <c r="AV358" s="119"/>
      <c r="AW358" s="228"/>
      <c r="AX358" s="228"/>
      <c r="AY358" s="228"/>
      <c r="AZ358" s="228"/>
      <c r="BA358" s="228"/>
      <c r="BB358" s="229"/>
      <c r="BC358" s="228"/>
      <c r="BD358" s="228"/>
      <c r="BE358" s="228"/>
    </row>
    <row r="359" spans="48:57" x14ac:dyDescent="0.25">
      <c r="AV359" s="119"/>
      <c r="AW359" s="228"/>
      <c r="AX359" s="228"/>
      <c r="AY359" s="228"/>
      <c r="AZ359" s="228"/>
      <c r="BA359" s="228"/>
      <c r="BB359" s="229"/>
      <c r="BC359" s="228"/>
      <c r="BD359" s="228"/>
      <c r="BE359" s="228"/>
    </row>
    <row r="360" spans="48:57" x14ac:dyDescent="0.25">
      <c r="AV360" s="119"/>
      <c r="AW360" s="228"/>
      <c r="AX360" s="228"/>
      <c r="AY360" s="228"/>
      <c r="AZ360" s="228"/>
      <c r="BA360" s="228"/>
      <c r="BB360" s="229"/>
      <c r="BC360" s="228"/>
      <c r="BD360" s="228"/>
      <c r="BE360" s="228"/>
    </row>
    <row r="361" spans="48:57" x14ac:dyDescent="0.25">
      <c r="AV361" s="119"/>
      <c r="AW361" s="228"/>
      <c r="AX361" s="228"/>
      <c r="AY361" s="228"/>
      <c r="AZ361" s="228"/>
      <c r="BA361" s="228"/>
      <c r="BB361" s="229"/>
      <c r="BC361" s="228"/>
      <c r="BD361" s="228"/>
      <c r="BE361" s="228"/>
    </row>
    <row r="362" spans="48:57" x14ac:dyDescent="0.25">
      <c r="AV362" s="119"/>
      <c r="AW362" s="228"/>
      <c r="AX362" s="228"/>
      <c r="AY362" s="228"/>
      <c r="AZ362" s="228"/>
      <c r="BA362" s="228"/>
      <c r="BB362" s="229"/>
      <c r="BC362" s="228"/>
      <c r="BD362" s="228"/>
      <c r="BE362" s="228"/>
    </row>
    <row r="363" spans="48:57" x14ac:dyDescent="0.25">
      <c r="AV363" s="119"/>
      <c r="AW363" s="228"/>
      <c r="AX363" s="228"/>
      <c r="AY363" s="228"/>
      <c r="AZ363" s="228"/>
      <c r="BA363" s="228"/>
      <c r="BB363" s="229"/>
      <c r="BC363" s="228"/>
      <c r="BD363" s="228"/>
      <c r="BE363" s="228"/>
    </row>
    <row r="364" spans="48:57" x14ac:dyDescent="0.25">
      <c r="AV364" s="119"/>
      <c r="AW364" s="228"/>
      <c r="AX364" s="228"/>
      <c r="AY364" s="228"/>
      <c r="AZ364" s="228"/>
      <c r="BA364" s="228"/>
      <c r="BB364" s="229"/>
      <c r="BC364" s="228"/>
      <c r="BD364" s="228"/>
      <c r="BE364" s="228"/>
    </row>
    <row r="365" spans="48:57" x14ac:dyDescent="0.25">
      <c r="AV365" s="119"/>
      <c r="AW365" s="228"/>
      <c r="AX365" s="228"/>
      <c r="AY365" s="228"/>
      <c r="AZ365" s="228"/>
      <c r="BA365" s="228"/>
      <c r="BB365" s="229"/>
      <c r="BC365" s="228"/>
      <c r="BD365" s="228"/>
      <c r="BE365" s="228"/>
    </row>
    <row r="366" spans="48:57" x14ac:dyDescent="0.25">
      <c r="AV366" s="119"/>
      <c r="AW366" s="228"/>
      <c r="AX366" s="228"/>
      <c r="AY366" s="228"/>
      <c r="AZ366" s="228"/>
      <c r="BA366" s="228"/>
      <c r="BB366" s="229"/>
      <c r="BC366" s="228"/>
      <c r="BD366" s="228"/>
      <c r="BE366" s="228"/>
    </row>
    <row r="367" spans="48:57" x14ac:dyDescent="0.25">
      <c r="AV367" s="119"/>
      <c r="AW367" s="228"/>
      <c r="AX367" s="228"/>
      <c r="AY367" s="228"/>
      <c r="AZ367" s="228"/>
      <c r="BA367" s="228"/>
      <c r="BB367" s="229"/>
      <c r="BC367" s="228"/>
      <c r="BD367" s="228"/>
      <c r="BE367" s="228"/>
    </row>
    <row r="368" spans="48:57" x14ac:dyDescent="0.25">
      <c r="AV368" s="119"/>
      <c r="AW368" s="228"/>
      <c r="AX368" s="228"/>
      <c r="AY368" s="228"/>
      <c r="AZ368" s="228"/>
      <c r="BA368" s="228"/>
      <c r="BB368" s="229"/>
      <c r="BC368" s="228"/>
      <c r="BD368" s="228"/>
      <c r="BE368" s="228"/>
    </row>
    <row r="369" spans="48:57" x14ac:dyDescent="0.25">
      <c r="AV369" s="119"/>
      <c r="AW369" s="228"/>
      <c r="AX369" s="228"/>
      <c r="AY369" s="228"/>
      <c r="AZ369" s="228"/>
      <c r="BA369" s="228"/>
      <c r="BB369" s="229"/>
      <c r="BC369" s="228"/>
      <c r="BD369" s="228"/>
      <c r="BE369" s="228"/>
    </row>
    <row r="370" spans="48:57" x14ac:dyDescent="0.25">
      <c r="AV370" s="119"/>
      <c r="AW370" s="228"/>
      <c r="AX370" s="228"/>
      <c r="AY370" s="228"/>
      <c r="AZ370" s="228"/>
      <c r="BA370" s="228"/>
      <c r="BB370" s="229"/>
      <c r="BC370" s="228"/>
      <c r="BD370" s="228"/>
      <c r="BE370" s="228"/>
    </row>
    <row r="371" spans="48:57" x14ac:dyDescent="0.25">
      <c r="AV371" s="119"/>
      <c r="AW371" s="228"/>
      <c r="AX371" s="228"/>
      <c r="AY371" s="228"/>
      <c r="AZ371" s="228"/>
      <c r="BA371" s="228"/>
      <c r="BB371" s="229"/>
      <c r="BC371" s="228"/>
      <c r="BD371" s="228"/>
      <c r="BE371" s="228"/>
    </row>
    <row r="372" spans="48:57" x14ac:dyDescent="0.25">
      <c r="AV372" s="119"/>
      <c r="AW372" s="228"/>
      <c r="AX372" s="228"/>
      <c r="AY372" s="228"/>
      <c r="AZ372" s="228"/>
      <c r="BA372" s="228"/>
      <c r="BB372" s="229"/>
      <c r="BC372" s="228"/>
      <c r="BD372" s="228"/>
      <c r="BE372" s="228"/>
    </row>
    <row r="373" spans="48:57" x14ac:dyDescent="0.25">
      <c r="AV373" s="119"/>
      <c r="AW373" s="228"/>
      <c r="AX373" s="228"/>
      <c r="AY373" s="228"/>
      <c r="AZ373" s="228"/>
      <c r="BA373" s="228"/>
      <c r="BB373" s="229"/>
      <c r="BC373" s="228"/>
      <c r="BD373" s="228"/>
      <c r="BE373" s="228"/>
    </row>
    <row r="374" spans="48:57" x14ac:dyDescent="0.25">
      <c r="AV374" s="119"/>
      <c r="AW374" s="228"/>
      <c r="AX374" s="228"/>
      <c r="AY374" s="228"/>
      <c r="AZ374" s="228"/>
      <c r="BA374" s="228"/>
      <c r="BB374" s="229"/>
      <c r="BC374" s="228"/>
      <c r="BD374" s="228"/>
      <c r="BE374" s="228"/>
    </row>
    <row r="375" spans="48:57" x14ac:dyDescent="0.25">
      <c r="AV375" s="119"/>
      <c r="AW375" s="228"/>
      <c r="AX375" s="228"/>
      <c r="AY375" s="228"/>
      <c r="AZ375" s="228"/>
      <c r="BA375" s="228"/>
      <c r="BB375" s="229"/>
      <c r="BC375" s="228"/>
      <c r="BD375" s="228"/>
      <c r="BE375" s="228"/>
    </row>
    <row r="376" spans="48:57" x14ac:dyDescent="0.25">
      <c r="AV376" s="119"/>
      <c r="AW376" s="228"/>
      <c r="AX376" s="228"/>
      <c r="AY376" s="228"/>
      <c r="AZ376" s="228"/>
      <c r="BA376" s="228"/>
      <c r="BB376" s="229"/>
      <c r="BC376" s="228"/>
      <c r="BD376" s="228"/>
      <c r="BE376" s="228"/>
    </row>
    <row r="377" spans="48:57" x14ac:dyDescent="0.25">
      <c r="AV377" s="119"/>
      <c r="AW377" s="228"/>
      <c r="AX377" s="228"/>
      <c r="AY377" s="228"/>
      <c r="AZ377" s="228"/>
      <c r="BA377" s="228"/>
      <c r="BB377" s="229"/>
      <c r="BC377" s="228"/>
      <c r="BD377" s="228"/>
      <c r="BE377" s="228"/>
    </row>
    <row r="378" spans="48:57" x14ac:dyDescent="0.25">
      <c r="AV378" s="119"/>
      <c r="AW378" s="228"/>
      <c r="AX378" s="228"/>
      <c r="AY378" s="228"/>
      <c r="AZ378" s="228"/>
      <c r="BA378" s="228"/>
      <c r="BB378" s="229"/>
      <c r="BC378" s="228"/>
      <c r="BD378" s="228"/>
      <c r="BE378" s="228"/>
    </row>
    <row r="379" spans="48:57" x14ac:dyDescent="0.25">
      <c r="AV379" s="119"/>
      <c r="AW379" s="228"/>
      <c r="AX379" s="228"/>
      <c r="AY379" s="228"/>
      <c r="AZ379" s="228"/>
      <c r="BA379" s="228"/>
      <c r="BB379" s="229"/>
      <c r="BC379" s="228"/>
      <c r="BD379" s="228"/>
      <c r="BE379" s="228"/>
    </row>
    <row r="380" spans="48:57" x14ac:dyDescent="0.25">
      <c r="AV380" s="119"/>
      <c r="AW380" s="228"/>
      <c r="AX380" s="228"/>
      <c r="AY380" s="228"/>
      <c r="AZ380" s="228"/>
      <c r="BA380" s="228"/>
      <c r="BB380" s="229"/>
      <c r="BC380" s="228"/>
      <c r="BD380" s="228"/>
      <c r="BE380" s="228"/>
    </row>
    <row r="381" spans="48:57" x14ac:dyDescent="0.25">
      <c r="AV381" s="119"/>
      <c r="AW381" s="228"/>
      <c r="AX381" s="228"/>
      <c r="AY381" s="228"/>
      <c r="AZ381" s="228"/>
      <c r="BA381" s="228"/>
      <c r="BB381" s="229"/>
      <c r="BC381" s="228"/>
      <c r="BD381" s="228"/>
      <c r="BE381" s="228"/>
    </row>
    <row r="382" spans="48:57" x14ac:dyDescent="0.25">
      <c r="AV382" s="119"/>
      <c r="AW382" s="228"/>
      <c r="AX382" s="228"/>
      <c r="AY382" s="228"/>
      <c r="AZ382" s="228"/>
      <c r="BA382" s="228"/>
      <c r="BB382" s="229"/>
      <c r="BC382" s="228"/>
      <c r="BD382" s="228"/>
      <c r="BE382" s="228"/>
    </row>
    <row r="383" spans="48:57" x14ac:dyDescent="0.25">
      <c r="AV383" s="119"/>
      <c r="AW383" s="228"/>
      <c r="AX383" s="228"/>
      <c r="AY383" s="228"/>
      <c r="AZ383" s="228"/>
      <c r="BA383" s="228"/>
      <c r="BB383" s="229"/>
      <c r="BC383" s="228"/>
      <c r="BD383" s="228"/>
      <c r="BE383" s="228"/>
    </row>
    <row r="384" spans="48:57" x14ac:dyDescent="0.25">
      <c r="AV384" s="119"/>
      <c r="AW384" s="228"/>
      <c r="AX384" s="228"/>
      <c r="AY384" s="228"/>
      <c r="AZ384" s="228"/>
      <c r="BA384" s="228"/>
      <c r="BB384" s="229"/>
      <c r="BC384" s="228"/>
      <c r="BD384" s="228"/>
      <c r="BE384" s="228"/>
    </row>
    <row r="385" spans="48:57" x14ac:dyDescent="0.25">
      <c r="AV385" s="119"/>
      <c r="AW385" s="228"/>
      <c r="AX385" s="228"/>
      <c r="AY385" s="228"/>
      <c r="AZ385" s="228"/>
      <c r="BA385" s="228"/>
      <c r="BB385" s="229"/>
      <c r="BC385" s="228"/>
      <c r="BD385" s="228"/>
      <c r="BE385" s="228"/>
    </row>
    <row r="386" spans="48:57" x14ac:dyDescent="0.25">
      <c r="AV386" s="119"/>
      <c r="AW386" s="228"/>
      <c r="AX386" s="228"/>
      <c r="AY386" s="228"/>
      <c r="AZ386" s="228"/>
      <c r="BA386" s="228"/>
      <c r="BB386" s="229"/>
      <c r="BC386" s="228"/>
      <c r="BD386" s="228"/>
      <c r="BE386" s="228"/>
    </row>
    <row r="387" spans="48:57" x14ac:dyDescent="0.25">
      <c r="AV387" s="119"/>
      <c r="AW387" s="228"/>
      <c r="AX387" s="228"/>
      <c r="AY387" s="228"/>
      <c r="AZ387" s="228"/>
      <c r="BA387" s="228"/>
      <c r="BB387" s="229"/>
      <c r="BC387" s="228"/>
      <c r="BD387" s="228"/>
      <c r="BE387" s="228"/>
    </row>
    <row r="388" spans="48:57" x14ac:dyDescent="0.25">
      <c r="AV388" s="119"/>
      <c r="AW388" s="228"/>
      <c r="AX388" s="228"/>
      <c r="AY388" s="228"/>
      <c r="AZ388" s="228"/>
      <c r="BA388" s="228"/>
      <c r="BB388" s="229"/>
      <c r="BC388" s="228"/>
      <c r="BD388" s="228"/>
      <c r="BE388" s="228"/>
    </row>
    <row r="389" spans="48:57" x14ac:dyDescent="0.25">
      <c r="AV389" s="119"/>
      <c r="AW389" s="228"/>
      <c r="AX389" s="228"/>
      <c r="AY389" s="228"/>
      <c r="AZ389" s="228"/>
      <c r="BA389" s="228"/>
      <c r="BB389" s="229"/>
      <c r="BC389" s="228"/>
      <c r="BD389" s="228"/>
      <c r="BE389" s="228"/>
    </row>
    <row r="390" spans="48:57" x14ac:dyDescent="0.25">
      <c r="AV390" s="119"/>
      <c r="AW390" s="228"/>
      <c r="AX390" s="228"/>
      <c r="AY390" s="228"/>
      <c r="AZ390" s="228"/>
      <c r="BA390" s="228"/>
      <c r="BB390" s="229"/>
      <c r="BC390" s="228"/>
      <c r="BD390" s="228"/>
      <c r="BE390" s="228"/>
    </row>
    <row r="391" spans="48:57" x14ac:dyDescent="0.25">
      <c r="AV391" s="119"/>
      <c r="AW391" s="228"/>
      <c r="AX391" s="228"/>
      <c r="AY391" s="228"/>
      <c r="AZ391" s="228"/>
      <c r="BA391" s="228"/>
      <c r="BB391" s="229"/>
      <c r="BC391" s="228"/>
      <c r="BD391" s="228"/>
      <c r="BE391" s="228"/>
    </row>
    <row r="392" spans="48:57" x14ac:dyDescent="0.25">
      <c r="AV392" s="119"/>
      <c r="AW392" s="228"/>
      <c r="AX392" s="228"/>
      <c r="AY392" s="228"/>
      <c r="AZ392" s="228"/>
      <c r="BA392" s="228"/>
      <c r="BB392" s="229"/>
      <c r="BC392" s="228"/>
      <c r="BD392" s="228"/>
      <c r="BE392" s="228"/>
    </row>
    <row r="393" spans="48:57" x14ac:dyDescent="0.25">
      <c r="AV393" s="119"/>
      <c r="AW393" s="228"/>
      <c r="AX393" s="228"/>
      <c r="AY393" s="228"/>
      <c r="AZ393" s="228"/>
      <c r="BA393" s="228"/>
      <c r="BB393" s="229"/>
      <c r="BC393" s="228"/>
      <c r="BD393" s="228"/>
      <c r="BE393" s="228"/>
    </row>
    <row r="394" spans="48:57" x14ac:dyDescent="0.25">
      <c r="AV394" s="119"/>
      <c r="AW394" s="228"/>
      <c r="AX394" s="228"/>
      <c r="AY394" s="228"/>
      <c r="AZ394" s="228"/>
      <c r="BA394" s="228"/>
      <c r="BB394" s="229"/>
      <c r="BC394" s="228"/>
      <c r="BD394" s="228"/>
      <c r="BE394" s="228"/>
    </row>
    <row r="395" spans="48:57" x14ac:dyDescent="0.25">
      <c r="AV395" s="119"/>
      <c r="AW395" s="228"/>
      <c r="AX395" s="228"/>
      <c r="AY395" s="228"/>
      <c r="AZ395" s="228"/>
      <c r="BA395" s="228"/>
      <c r="BB395" s="229"/>
      <c r="BC395" s="228"/>
      <c r="BD395" s="228"/>
      <c r="BE395" s="228"/>
    </row>
    <row r="396" spans="48:57" x14ac:dyDescent="0.25">
      <c r="AV396" s="119"/>
      <c r="AW396" s="228"/>
      <c r="AX396" s="228"/>
      <c r="AY396" s="228"/>
      <c r="AZ396" s="228"/>
      <c r="BA396" s="228"/>
      <c r="BB396" s="229"/>
      <c r="BC396" s="228"/>
      <c r="BD396" s="228"/>
      <c r="BE396" s="228"/>
    </row>
    <row r="397" spans="48:57" x14ac:dyDescent="0.25">
      <c r="AV397" s="119"/>
      <c r="AW397" s="228"/>
      <c r="AX397" s="228"/>
      <c r="AY397" s="228"/>
      <c r="AZ397" s="228"/>
      <c r="BA397" s="228"/>
      <c r="BB397" s="229"/>
      <c r="BC397" s="228"/>
      <c r="BD397" s="228"/>
      <c r="BE397" s="228"/>
    </row>
    <row r="398" spans="48:57" x14ac:dyDescent="0.25">
      <c r="AV398" s="119"/>
      <c r="AW398" s="228"/>
      <c r="AX398" s="228"/>
      <c r="AY398" s="228"/>
      <c r="AZ398" s="228"/>
      <c r="BA398" s="228"/>
      <c r="BB398" s="229"/>
      <c r="BC398" s="228"/>
      <c r="BD398" s="228"/>
      <c r="BE398" s="228"/>
    </row>
    <row r="399" spans="48:57" x14ac:dyDescent="0.25">
      <c r="AV399" s="119"/>
      <c r="AW399" s="228"/>
      <c r="AX399" s="228"/>
      <c r="AY399" s="228"/>
      <c r="AZ399" s="228"/>
      <c r="BA399" s="228"/>
      <c r="BB399" s="229"/>
      <c r="BC399" s="228"/>
      <c r="BD399" s="228"/>
      <c r="BE399" s="228"/>
    </row>
    <row r="400" spans="48:57" x14ac:dyDescent="0.25">
      <c r="AV400" s="119"/>
      <c r="AW400" s="228"/>
      <c r="AX400" s="228"/>
      <c r="AY400" s="228"/>
      <c r="AZ400" s="228"/>
      <c r="BA400" s="228"/>
      <c r="BB400" s="229"/>
      <c r="BC400" s="228"/>
      <c r="BD400" s="228"/>
      <c r="BE400" s="228"/>
    </row>
    <row r="401" spans="48:57" x14ac:dyDescent="0.25">
      <c r="AV401" s="119"/>
      <c r="AW401" s="228"/>
      <c r="AX401" s="228"/>
      <c r="AY401" s="228"/>
      <c r="AZ401" s="228"/>
      <c r="BA401" s="228"/>
      <c r="BB401" s="229"/>
      <c r="BC401" s="228"/>
      <c r="BD401" s="228"/>
      <c r="BE401" s="228"/>
    </row>
    <row r="402" spans="48:57" x14ac:dyDescent="0.25">
      <c r="AV402" s="119"/>
      <c r="AW402" s="228"/>
      <c r="AX402" s="228"/>
      <c r="AY402" s="228"/>
      <c r="AZ402" s="228"/>
      <c r="BA402" s="228"/>
      <c r="BB402" s="229"/>
      <c r="BC402" s="228"/>
      <c r="BD402" s="228"/>
      <c r="BE402" s="228"/>
    </row>
    <row r="403" spans="48:57" x14ac:dyDescent="0.25">
      <c r="AV403" s="119"/>
      <c r="AW403" s="228"/>
      <c r="AX403" s="228"/>
      <c r="AY403" s="228"/>
      <c r="AZ403" s="228"/>
      <c r="BA403" s="228"/>
      <c r="BB403" s="229"/>
      <c r="BC403" s="228"/>
      <c r="BD403" s="228"/>
      <c r="BE403" s="228"/>
    </row>
    <row r="404" spans="48:57" x14ac:dyDescent="0.25">
      <c r="AV404" s="119"/>
      <c r="AW404" s="228"/>
      <c r="AX404" s="228"/>
      <c r="AY404" s="228"/>
      <c r="AZ404" s="228"/>
      <c r="BA404" s="228"/>
      <c r="BB404" s="229"/>
      <c r="BC404" s="228"/>
      <c r="BD404" s="228"/>
      <c r="BE404" s="228"/>
    </row>
    <row r="405" spans="48:57" x14ac:dyDescent="0.25">
      <c r="AV405" s="119"/>
      <c r="AW405" s="228"/>
      <c r="AX405" s="228"/>
      <c r="AY405" s="228"/>
      <c r="AZ405" s="228"/>
      <c r="BA405" s="228"/>
      <c r="BB405" s="229"/>
      <c r="BC405" s="228"/>
      <c r="BD405" s="228"/>
      <c r="BE405" s="228"/>
    </row>
    <row r="406" spans="48:57" x14ac:dyDescent="0.25">
      <c r="AV406" s="119"/>
      <c r="AW406" s="228"/>
      <c r="AX406" s="228"/>
      <c r="AY406" s="228"/>
      <c r="AZ406" s="228"/>
      <c r="BA406" s="228"/>
      <c r="BB406" s="229"/>
      <c r="BC406" s="228"/>
      <c r="BD406" s="228"/>
      <c r="BE406" s="228"/>
    </row>
    <row r="407" spans="48:57" x14ac:dyDescent="0.25">
      <c r="AV407" s="119"/>
      <c r="AW407" s="228"/>
      <c r="AX407" s="228"/>
      <c r="AY407" s="228"/>
      <c r="AZ407" s="228"/>
      <c r="BA407" s="228"/>
      <c r="BB407" s="229"/>
      <c r="BC407" s="228"/>
      <c r="BD407" s="228"/>
      <c r="BE407" s="228"/>
    </row>
    <row r="408" spans="48:57" x14ac:dyDescent="0.25">
      <c r="AV408" s="119"/>
      <c r="AW408" s="228"/>
      <c r="AX408" s="228"/>
      <c r="AY408" s="228"/>
      <c r="AZ408" s="228"/>
      <c r="BA408" s="228"/>
      <c r="BB408" s="229"/>
      <c r="BC408" s="228"/>
      <c r="BD408" s="228"/>
      <c r="BE408" s="228"/>
    </row>
    <row r="409" spans="48:57" x14ac:dyDescent="0.25">
      <c r="AV409" s="119"/>
      <c r="AW409" s="228"/>
      <c r="AX409" s="228"/>
      <c r="AY409" s="228"/>
      <c r="AZ409" s="228"/>
      <c r="BA409" s="228"/>
      <c r="BB409" s="229"/>
      <c r="BC409" s="228"/>
      <c r="BD409" s="228"/>
      <c r="BE409" s="228"/>
    </row>
    <row r="410" spans="48:57" x14ac:dyDescent="0.25">
      <c r="AV410" s="119"/>
      <c r="AW410" s="228"/>
      <c r="AX410" s="228"/>
      <c r="AY410" s="228"/>
      <c r="AZ410" s="228"/>
      <c r="BA410" s="228"/>
      <c r="BB410" s="229"/>
      <c r="BC410" s="228"/>
      <c r="BD410" s="228"/>
      <c r="BE410" s="228"/>
    </row>
    <row r="411" spans="48:57" x14ac:dyDescent="0.25">
      <c r="AV411" s="119"/>
      <c r="AW411" s="228"/>
      <c r="AX411" s="228"/>
      <c r="AY411" s="228"/>
      <c r="AZ411" s="228"/>
      <c r="BA411" s="228"/>
      <c r="BB411" s="229"/>
      <c r="BC411" s="228"/>
      <c r="BD411" s="228"/>
      <c r="BE411" s="228"/>
    </row>
    <row r="412" spans="48:57" x14ac:dyDescent="0.25">
      <c r="AV412" s="119"/>
      <c r="AW412" s="228"/>
      <c r="AX412" s="228"/>
      <c r="AY412" s="228"/>
      <c r="AZ412" s="228"/>
      <c r="BA412" s="228"/>
      <c r="BB412" s="229"/>
      <c r="BC412" s="228"/>
      <c r="BD412" s="228"/>
      <c r="BE412" s="228"/>
    </row>
    <row r="413" spans="48:57" x14ac:dyDescent="0.25">
      <c r="AV413" s="119"/>
      <c r="AW413" s="228"/>
      <c r="AX413" s="228"/>
      <c r="AY413" s="228"/>
      <c r="AZ413" s="228"/>
      <c r="BA413" s="228"/>
      <c r="BB413" s="229"/>
      <c r="BC413" s="228"/>
      <c r="BD413" s="228"/>
      <c r="BE413" s="228"/>
    </row>
    <row r="414" spans="48:57" x14ac:dyDescent="0.25">
      <c r="AV414" s="119"/>
      <c r="AW414" s="228"/>
      <c r="AX414" s="228"/>
      <c r="AY414" s="228"/>
      <c r="AZ414" s="228"/>
      <c r="BA414" s="228"/>
      <c r="BB414" s="229"/>
      <c r="BC414" s="228"/>
      <c r="BD414" s="228"/>
      <c r="BE414" s="228"/>
    </row>
    <row r="415" spans="48:57" x14ac:dyDescent="0.25">
      <c r="AV415" s="119"/>
      <c r="AW415" s="228"/>
      <c r="AX415" s="228"/>
      <c r="AY415" s="228"/>
      <c r="AZ415" s="228"/>
      <c r="BA415" s="228"/>
      <c r="BB415" s="229"/>
      <c r="BC415" s="228"/>
      <c r="BD415" s="228"/>
      <c r="BE415" s="228"/>
    </row>
  </sheetData>
  <sheetProtection algorithmName="SHA-512" hashValue="LMcOL1fBlWR4+IGQBPVYfp+PTlMMcrkDrdwwILcemOJir2F8svo1Kie0m3pHeQeF/9jmobsypQFOrA3shsE2bg==" saltValue="H62lwsxTiG0C5Esqz8dDrw==" spinCount="100000" sheet="1" objects="1" scenarios="1"/>
  <autoFilter ref="A3:BG130" xr:uid="{00000000-0001-0000-0000-000000000000}"/>
  <dataConsolidate/>
  <mergeCells count="2">
    <mergeCell ref="A1:BE1"/>
    <mergeCell ref="A2:BE2"/>
  </mergeCells>
  <phoneticPr fontId="7" type="noConversion"/>
  <conditionalFormatting sqref="AD4:AD167">
    <cfRule type="cellIs" dxfId="7" priority="101" operator="equal">
      <formula>"Vencida"</formula>
    </cfRule>
    <cfRule type="cellIs" dxfId="6" priority="102" operator="equal">
      <formula>"Próxima a vencer"</formula>
    </cfRule>
    <cfRule type="cellIs" dxfId="5" priority="103" operator="equal">
      <formula>"A tiempo"</formula>
    </cfRule>
  </conditionalFormatting>
  <conditionalFormatting sqref="BB3:BB1048576">
    <cfRule type="containsText" dxfId="4" priority="56" operator="containsText" text="En ejecución">
      <formula>NOT(ISERROR(SEARCH("En ejecución",BB3)))</formula>
    </cfRule>
    <cfRule type="containsText" dxfId="3" priority="57" operator="containsText" text="Vencida/Incumplida">
      <formula>NOT(ISERROR(SEARCH("Vencida/Incumplida",BB3)))</formula>
    </cfRule>
    <cfRule type="containsText" dxfId="2" priority="58" operator="containsText" text="Cumplida">
      <formula>NOT(ISERROR(SEARCH("Cumplida",BB3)))</formula>
    </cfRule>
    <cfRule type="containsText" dxfId="1" priority="59" operator="containsText" text="Cerrada Inefectiva">
      <formula>NOT(ISERROR(SEARCH("Cerrada Inefectiva",BB3)))</formula>
    </cfRule>
    <cfRule type="containsText" dxfId="0" priority="60" operator="containsText" text="Cerrada efectiva">
      <formula>NOT(ISERROR(SEARCH("Cerrada efectiva",BB3)))</formula>
    </cfRule>
  </conditionalFormatting>
  <dataValidations count="4">
    <dataValidation type="date" allowBlank="1" showInputMessage="1" showErrorMessage="1" error="Error al diligenciar la fecha, se debe diligenciar en formato (dd/mm/aaaa)" sqref="W166:X167 X22 H166:H167 W59:X164 H120:H121 H126:H164 H9:H10 W8:X10 W13:X21 H13:H31 W23:X31 H37:H116 W37:X57" xr:uid="{4A2E0CAD-D091-47FF-98D8-3D9E453EEDD5}">
      <formula1>44562</formula1>
      <formula2>73415</formula2>
    </dataValidation>
    <dataValidation type="textLength" allowBlank="1" showInputMessage="1" showErrorMessage="1" errorTitle="Entrada no válida" error="Escriba un texto  Maximo 200 Caracteres" promptTitle="Cualquier contenido Maximo 200 Caracteres" sqref="U20" xr:uid="{B5ABE746-463F-4412-8072-4F2644575A33}">
      <formula1>0</formula1>
      <formula2>200</formula2>
    </dataValidation>
    <dataValidation type="list" allowBlank="1" showInputMessage="1" showErrorMessage="1" sqref="AF131:AF167" xr:uid="{F83A2AC6-6C09-4A8B-B884-B8AA2CBB4726}">
      <formula1>$A$190:$A$192</formula1>
    </dataValidation>
    <dataValidation type="list" allowBlank="1" showInputMessage="1" showErrorMessage="1" sqref="BB44:BB45 BB109:BB167 BB99:BB107 BB96:BB97 BB92:BB93 BB84:BB88 BB73:BB82 BB67:BB69 BB14 BB11:BB12 BB19 BB5:BB7 BB21:BB22 BB53:BB58 BB9 BB47 BB49 BB51" xr:uid="{B209040A-B6C7-4455-B7EE-CCCEF23B7958}">
      <formula1>$A$190:$A$194</formula1>
    </dataValidation>
  </dataValidations>
  <printOptions horizontalCentered="1"/>
  <pageMargins left="0.31496062992125984" right="0.31496062992125984" top="0.55118110236220474" bottom="0.74803149606299213" header="0.31496062992125984" footer="0.19685039370078741"/>
  <pageSetup paperSize="5" scale="16" orientation="landscape" r:id="rId1"/>
  <headerFooter>
    <oddFooter>&amp;LDO-FR-009_V1&amp;CLa EMB está comprometida con el medio ambiente;no imprima este documento.Si este documento se encuentra impreso se considera “Copia no Controlada”. La versión vigente se encuentra publicada en aplicativo oficial de la Entidad.&amp;R&amp;P de &amp;N</oddFooter>
  </headerFooter>
  <rowBreaks count="5" manualBreakCount="5">
    <brk id="21" max="57" man="1"/>
    <brk id="42" max="57" man="1"/>
    <brk id="67" max="57" man="1"/>
    <brk id="87" max="57" man="1"/>
    <brk id="110" max="57" man="1"/>
  </rowBreaks>
  <extLst>
    <ext xmlns:x14="http://schemas.microsoft.com/office/spreadsheetml/2009/9/main" uri="{CCE6A557-97BC-4b89-ADB6-D9C93CAAB3DF}">
      <x14:dataValidations xmlns:xm="http://schemas.microsoft.com/office/excel/2006/main" count="6">
        <x14:dataValidation type="list" allowBlank="1" showInputMessage="1" showErrorMessage="1" xr:uid="{65EF0B3D-53B8-456D-8827-1645D67D876D}">
          <x14:formula1>
            <xm:f>Hoja1!$A$59:$A$72</xm:f>
          </x14:formula1>
          <xm:sqref>K4:K7</xm:sqref>
        </x14:dataValidation>
        <x14:dataValidation type="list" allowBlank="1" showInputMessage="1" showErrorMessage="1" xr:uid="{1E60A4E3-8DF2-4DEB-A729-E56FB31CF3E1}">
          <x14:formula1>
            <xm:f>Hoja1!$A$8:$A$12</xm:f>
          </x14:formula1>
          <xm:sqref>N4:N7</xm:sqref>
        </x14:dataValidation>
        <x14:dataValidation type="list" allowBlank="1" showInputMessage="1" showErrorMessage="1" xr:uid="{A5B6A8D1-9D0C-4427-A237-0C567333023B}">
          <x14:formula1>
            <xm:f>Hoja1!$A$14:$A$17</xm:f>
          </x14:formula1>
          <xm:sqref>R4:R7</xm:sqref>
        </x14:dataValidation>
        <x14:dataValidation type="list" allowBlank="1" showInputMessage="1" showErrorMessage="1" xr:uid="{C2CBAD3C-1D5F-4A28-B82D-8B72326A905A}">
          <x14:formula1>
            <xm:f>Hoja1!$A$1:$A$5</xm:f>
          </x14:formula1>
          <xm:sqref>D4:D8</xm:sqref>
        </x14:dataValidation>
        <x14:dataValidation type="list" allowBlank="1" showInputMessage="1" showErrorMessage="1" xr:uid="{E4B6B019-1CF8-49B4-A4D9-057C7ABD14DC}">
          <x14:formula1>
            <xm:f>Hoja1!$A$25:$A$29</xm:f>
          </x14:formula1>
          <xm:sqref>F4:F8</xm:sqref>
        </x14:dataValidation>
        <x14:dataValidation type="list" allowBlank="1" showInputMessage="1" showErrorMessage="1" xr:uid="{61CBA603-498B-42F8-A6E0-937D50991BDB}">
          <x14:formula1>
            <xm:f>Hoja1!$A$34:$A$57</xm:f>
          </x14:formula1>
          <xm:sqref>I4:I8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5B1E5-1DD6-42CF-A419-FDB69F82FAF1}">
  <dimension ref="A1:G117"/>
  <sheetViews>
    <sheetView topLeftCell="A81" zoomScale="70" zoomScaleNormal="70" workbookViewId="0">
      <selection activeCell="A54" sqref="A1:XFD54"/>
    </sheetView>
  </sheetViews>
  <sheetFormatPr baseColWidth="10" defaultColWidth="11.42578125" defaultRowHeight="15" x14ac:dyDescent="0.25"/>
  <cols>
    <col min="1" max="1" width="27" bestFit="1" customWidth="1"/>
    <col min="2" max="2" width="21.5703125" bestFit="1" customWidth="1"/>
    <col min="3" max="3" width="16.140625" bestFit="1" customWidth="1"/>
    <col min="4" max="4" width="8.7109375" bestFit="1" customWidth="1"/>
    <col min="5" max="5" width="11.28515625" bestFit="1" customWidth="1"/>
    <col min="6" max="6" width="17.5703125" bestFit="1" customWidth="1"/>
    <col min="7" max="7" width="11.7109375" bestFit="1" customWidth="1"/>
  </cols>
  <sheetData>
    <row r="1" spans="1:7" hidden="1" x14ac:dyDescent="0.25"/>
    <row r="2" spans="1:7" hidden="1" x14ac:dyDescent="0.25">
      <c r="A2" s="40" t="s">
        <v>873</v>
      </c>
      <c r="B2" s="40" t="s">
        <v>874</v>
      </c>
    </row>
    <row r="3" spans="1:7" hidden="1" x14ac:dyDescent="0.25">
      <c r="A3" s="41" t="s">
        <v>875</v>
      </c>
      <c r="B3" s="42" t="s">
        <v>59</v>
      </c>
      <c r="C3" s="42" t="s">
        <v>63</v>
      </c>
      <c r="D3" s="42" t="s">
        <v>105</v>
      </c>
      <c r="E3" s="42" t="s">
        <v>296</v>
      </c>
      <c r="F3" s="42" t="s">
        <v>869</v>
      </c>
      <c r="G3" s="42" t="s">
        <v>876</v>
      </c>
    </row>
    <row r="4" spans="1:7" hidden="1" x14ac:dyDescent="0.25">
      <c r="A4" s="42">
        <v>38</v>
      </c>
      <c r="B4" s="42">
        <v>1</v>
      </c>
      <c r="C4" s="42">
        <v>1</v>
      </c>
      <c r="D4" s="42"/>
      <c r="E4" s="42"/>
      <c r="F4" s="42"/>
      <c r="G4" s="42">
        <v>2</v>
      </c>
    </row>
    <row r="5" spans="1:7" hidden="1" x14ac:dyDescent="0.25">
      <c r="A5" s="42">
        <v>39</v>
      </c>
      <c r="B5" s="42">
        <v>2</v>
      </c>
      <c r="C5" s="42"/>
      <c r="D5" s="42"/>
      <c r="E5" s="42"/>
      <c r="F5" s="42"/>
      <c r="G5" s="42">
        <v>2</v>
      </c>
    </row>
    <row r="6" spans="1:7" hidden="1" x14ac:dyDescent="0.25">
      <c r="A6" s="42">
        <v>46</v>
      </c>
      <c r="B6" s="42">
        <v>2</v>
      </c>
      <c r="C6" s="42"/>
      <c r="D6" s="42"/>
      <c r="E6" s="42"/>
      <c r="F6" s="42"/>
      <c r="G6" s="42">
        <v>2</v>
      </c>
    </row>
    <row r="7" spans="1:7" hidden="1" x14ac:dyDescent="0.25">
      <c r="A7" s="42">
        <v>47</v>
      </c>
      <c r="B7" s="42">
        <v>6</v>
      </c>
      <c r="C7" s="42"/>
      <c r="D7" s="42"/>
      <c r="E7" s="42"/>
      <c r="F7" s="42"/>
      <c r="G7" s="42">
        <v>6</v>
      </c>
    </row>
    <row r="8" spans="1:7" hidden="1" x14ac:dyDescent="0.25">
      <c r="A8" s="42">
        <v>49</v>
      </c>
      <c r="B8" s="42">
        <v>57</v>
      </c>
      <c r="C8" s="42"/>
      <c r="D8" s="42">
        <v>1</v>
      </c>
      <c r="E8" s="42"/>
      <c r="F8" s="42">
        <v>1</v>
      </c>
      <c r="G8" s="42">
        <v>59</v>
      </c>
    </row>
    <row r="9" spans="1:7" hidden="1" x14ac:dyDescent="0.25">
      <c r="A9" s="42">
        <v>51</v>
      </c>
      <c r="B9" s="42">
        <v>6</v>
      </c>
      <c r="C9" s="42"/>
      <c r="D9" s="42"/>
      <c r="E9" s="42"/>
      <c r="F9" s="42"/>
      <c r="G9" s="42">
        <v>6</v>
      </c>
    </row>
    <row r="10" spans="1:7" hidden="1" x14ac:dyDescent="0.25">
      <c r="A10" s="42">
        <v>52</v>
      </c>
      <c r="B10" s="42">
        <v>4</v>
      </c>
      <c r="C10" s="42"/>
      <c r="D10" s="42"/>
      <c r="E10" s="42"/>
      <c r="F10" s="42"/>
      <c r="G10" s="42">
        <v>4</v>
      </c>
    </row>
    <row r="11" spans="1:7" hidden="1" x14ac:dyDescent="0.25">
      <c r="A11" s="42">
        <v>53</v>
      </c>
      <c r="B11" s="42">
        <v>2</v>
      </c>
      <c r="C11" s="42"/>
      <c r="D11" s="42"/>
      <c r="E11" s="42"/>
      <c r="F11" s="42"/>
      <c r="G11" s="42">
        <v>2</v>
      </c>
    </row>
    <row r="12" spans="1:7" hidden="1" x14ac:dyDescent="0.25">
      <c r="A12" s="42">
        <v>54</v>
      </c>
      <c r="B12" s="42">
        <v>6</v>
      </c>
      <c r="C12" s="42"/>
      <c r="D12" s="42">
        <v>1</v>
      </c>
      <c r="E12" s="42"/>
      <c r="F12" s="42"/>
      <c r="G12" s="42">
        <v>7</v>
      </c>
    </row>
    <row r="13" spans="1:7" hidden="1" x14ac:dyDescent="0.25">
      <c r="A13" s="42">
        <v>55</v>
      </c>
      <c r="B13" s="42">
        <v>18</v>
      </c>
      <c r="C13" s="42"/>
      <c r="D13" s="42"/>
      <c r="E13" s="42"/>
      <c r="F13" s="42"/>
      <c r="G13" s="42">
        <v>18</v>
      </c>
    </row>
    <row r="14" spans="1:7" hidden="1" x14ac:dyDescent="0.25">
      <c r="A14" s="42">
        <v>56</v>
      </c>
      <c r="B14" s="42">
        <v>1</v>
      </c>
      <c r="C14" s="42"/>
      <c r="D14" s="42">
        <v>2</v>
      </c>
      <c r="E14" s="42"/>
      <c r="F14" s="42"/>
      <c r="G14" s="42">
        <v>3</v>
      </c>
    </row>
    <row r="15" spans="1:7" hidden="1" x14ac:dyDescent="0.25">
      <c r="A15" s="42">
        <v>57</v>
      </c>
      <c r="B15" s="42">
        <v>11</v>
      </c>
      <c r="C15" s="42"/>
      <c r="D15" s="42">
        <v>2</v>
      </c>
      <c r="E15" s="42"/>
      <c r="F15" s="42"/>
      <c r="G15" s="42">
        <v>13</v>
      </c>
    </row>
    <row r="16" spans="1:7" hidden="1" x14ac:dyDescent="0.25">
      <c r="A16" s="42">
        <v>58</v>
      </c>
      <c r="B16" s="42"/>
      <c r="C16" s="42"/>
      <c r="D16" s="42">
        <v>1</v>
      </c>
      <c r="E16" s="42"/>
      <c r="F16" s="42"/>
      <c r="G16" s="42">
        <v>1</v>
      </c>
    </row>
    <row r="17" spans="1:7" hidden="1" x14ac:dyDescent="0.25">
      <c r="A17" s="42">
        <v>59</v>
      </c>
      <c r="B17" s="42"/>
      <c r="C17" s="42"/>
      <c r="D17" s="42">
        <v>1</v>
      </c>
      <c r="E17" s="42"/>
      <c r="F17" s="42"/>
      <c r="G17" s="42">
        <v>1</v>
      </c>
    </row>
    <row r="18" spans="1:7" hidden="1" x14ac:dyDescent="0.25">
      <c r="A18" s="42">
        <v>60</v>
      </c>
      <c r="B18" s="42">
        <v>3</v>
      </c>
      <c r="C18" s="42"/>
      <c r="D18" s="42">
        <v>1</v>
      </c>
      <c r="E18" s="42"/>
      <c r="F18" s="42"/>
      <c r="G18" s="42">
        <v>4</v>
      </c>
    </row>
    <row r="19" spans="1:7" hidden="1" x14ac:dyDescent="0.25">
      <c r="A19" s="42">
        <v>61</v>
      </c>
      <c r="B19" s="42"/>
      <c r="C19" s="42">
        <v>1</v>
      </c>
      <c r="D19" s="42"/>
      <c r="E19" s="42"/>
      <c r="F19" s="42"/>
      <c r="G19" s="42">
        <v>1</v>
      </c>
    </row>
    <row r="20" spans="1:7" hidden="1" x14ac:dyDescent="0.25">
      <c r="A20" s="42">
        <v>62</v>
      </c>
      <c r="B20" s="42">
        <v>3</v>
      </c>
      <c r="C20" s="42"/>
      <c r="D20" s="42"/>
      <c r="E20" s="42"/>
      <c r="F20" s="42"/>
      <c r="G20" s="42">
        <v>3</v>
      </c>
    </row>
    <row r="21" spans="1:7" hidden="1" x14ac:dyDescent="0.25">
      <c r="A21" s="42">
        <v>63</v>
      </c>
      <c r="B21" s="42">
        <v>3</v>
      </c>
      <c r="C21" s="42"/>
      <c r="D21" s="42"/>
      <c r="E21" s="42"/>
      <c r="F21" s="42"/>
      <c r="G21" s="42">
        <v>3</v>
      </c>
    </row>
    <row r="22" spans="1:7" hidden="1" x14ac:dyDescent="0.25">
      <c r="A22" s="42">
        <v>64</v>
      </c>
      <c r="B22" s="42">
        <v>3</v>
      </c>
      <c r="C22" s="42"/>
      <c r="D22" s="42"/>
      <c r="E22" s="42"/>
      <c r="F22" s="42"/>
      <c r="G22" s="42">
        <v>3</v>
      </c>
    </row>
    <row r="23" spans="1:7" hidden="1" x14ac:dyDescent="0.25">
      <c r="A23" s="42">
        <v>65</v>
      </c>
      <c r="B23" s="42">
        <v>1</v>
      </c>
      <c r="C23" s="42"/>
      <c r="D23" s="42"/>
      <c r="E23" s="42"/>
      <c r="F23" s="42"/>
      <c r="G23" s="42">
        <v>1</v>
      </c>
    </row>
    <row r="24" spans="1:7" hidden="1" x14ac:dyDescent="0.25">
      <c r="A24" s="42">
        <v>66</v>
      </c>
      <c r="B24" s="42">
        <v>1</v>
      </c>
      <c r="C24" s="42">
        <v>1</v>
      </c>
      <c r="D24" s="42">
        <v>3</v>
      </c>
      <c r="E24" s="42"/>
      <c r="F24" s="42"/>
      <c r="G24" s="42">
        <v>5</v>
      </c>
    </row>
    <row r="25" spans="1:7" hidden="1" x14ac:dyDescent="0.25">
      <c r="A25" s="42">
        <v>67</v>
      </c>
      <c r="B25" s="42">
        <v>3</v>
      </c>
      <c r="C25" s="42"/>
      <c r="D25" s="42"/>
      <c r="E25" s="42"/>
      <c r="F25" s="42"/>
      <c r="G25" s="42">
        <v>3</v>
      </c>
    </row>
    <row r="26" spans="1:7" hidden="1" x14ac:dyDescent="0.25">
      <c r="A26" s="42">
        <v>68</v>
      </c>
      <c r="B26" s="42">
        <v>8</v>
      </c>
      <c r="C26" s="42"/>
      <c r="D26" s="42">
        <v>1</v>
      </c>
      <c r="E26" s="42"/>
      <c r="F26" s="42"/>
      <c r="G26" s="42">
        <v>9</v>
      </c>
    </row>
    <row r="27" spans="1:7" hidden="1" x14ac:dyDescent="0.25">
      <c r="A27" s="42">
        <v>69</v>
      </c>
      <c r="B27" s="42">
        <v>5</v>
      </c>
      <c r="C27" s="42">
        <v>1</v>
      </c>
      <c r="D27" s="42"/>
      <c r="E27" s="42"/>
      <c r="F27" s="42">
        <v>2</v>
      </c>
      <c r="G27" s="42">
        <v>8</v>
      </c>
    </row>
    <row r="28" spans="1:7" hidden="1" x14ac:dyDescent="0.25">
      <c r="A28" s="42">
        <v>70</v>
      </c>
      <c r="B28" s="42"/>
      <c r="C28" s="42">
        <v>3</v>
      </c>
      <c r="D28" s="42">
        <v>2</v>
      </c>
      <c r="E28" s="42"/>
      <c r="F28" s="42"/>
      <c r="G28" s="42">
        <v>5</v>
      </c>
    </row>
    <row r="29" spans="1:7" hidden="1" x14ac:dyDescent="0.25">
      <c r="A29" s="42">
        <v>71</v>
      </c>
      <c r="B29" s="42"/>
      <c r="C29" s="42"/>
      <c r="D29" s="42">
        <v>3</v>
      </c>
      <c r="E29" s="42"/>
      <c r="F29" s="42"/>
      <c r="G29" s="42">
        <v>3</v>
      </c>
    </row>
    <row r="30" spans="1:7" hidden="1" x14ac:dyDescent="0.25">
      <c r="A30" s="42">
        <v>72</v>
      </c>
      <c r="B30" s="42">
        <v>6</v>
      </c>
      <c r="C30" s="42">
        <v>1</v>
      </c>
      <c r="D30" s="42"/>
      <c r="E30" s="42"/>
      <c r="F30" s="42"/>
      <c r="G30" s="42">
        <v>7</v>
      </c>
    </row>
    <row r="31" spans="1:7" hidden="1" x14ac:dyDescent="0.25">
      <c r="A31" s="42">
        <v>73</v>
      </c>
      <c r="B31" s="42">
        <v>3</v>
      </c>
      <c r="C31" s="42"/>
      <c r="D31" s="42"/>
      <c r="E31" s="42"/>
      <c r="F31" s="42"/>
      <c r="G31" s="42">
        <v>3</v>
      </c>
    </row>
    <row r="32" spans="1:7" hidden="1" x14ac:dyDescent="0.25">
      <c r="A32" s="42">
        <v>74</v>
      </c>
      <c r="B32" s="42"/>
      <c r="C32" s="42"/>
      <c r="D32" s="42"/>
      <c r="E32" s="42"/>
      <c r="F32" s="42">
        <v>1</v>
      </c>
      <c r="G32" s="42">
        <v>1</v>
      </c>
    </row>
    <row r="33" spans="1:7" hidden="1" x14ac:dyDescent="0.25">
      <c r="A33" s="42">
        <v>75</v>
      </c>
      <c r="B33" s="42">
        <v>11</v>
      </c>
      <c r="C33" s="42">
        <v>1</v>
      </c>
      <c r="D33" s="42"/>
      <c r="E33" s="42"/>
      <c r="F33" s="42">
        <v>1</v>
      </c>
      <c r="G33" s="42">
        <v>13</v>
      </c>
    </row>
    <row r="34" spans="1:7" hidden="1" x14ac:dyDescent="0.25">
      <c r="A34" s="42">
        <v>76</v>
      </c>
      <c r="B34" s="42">
        <v>2</v>
      </c>
      <c r="C34" s="42"/>
      <c r="D34" s="42"/>
      <c r="E34" s="42"/>
      <c r="F34" s="42"/>
      <c r="G34" s="42">
        <v>2</v>
      </c>
    </row>
    <row r="35" spans="1:7" hidden="1" x14ac:dyDescent="0.25">
      <c r="A35" s="42">
        <v>77</v>
      </c>
      <c r="B35" s="42">
        <v>1</v>
      </c>
      <c r="C35" s="42">
        <v>1</v>
      </c>
      <c r="D35" s="42"/>
      <c r="E35" s="42"/>
      <c r="F35" s="42"/>
      <c r="G35" s="42">
        <v>2</v>
      </c>
    </row>
    <row r="36" spans="1:7" hidden="1" x14ac:dyDescent="0.25">
      <c r="A36" s="42">
        <v>78</v>
      </c>
      <c r="B36" s="42"/>
      <c r="C36" s="42"/>
      <c r="D36" s="42"/>
      <c r="E36" s="42">
        <v>4</v>
      </c>
      <c r="F36" s="42"/>
      <c r="G36" s="42">
        <v>4</v>
      </c>
    </row>
    <row r="37" spans="1:7" hidden="1" x14ac:dyDescent="0.25">
      <c r="A37" s="42">
        <v>79</v>
      </c>
      <c r="B37" s="42">
        <v>2</v>
      </c>
      <c r="C37" s="42">
        <v>3</v>
      </c>
      <c r="D37" s="42"/>
      <c r="E37" s="42"/>
      <c r="F37" s="42"/>
      <c r="G37" s="42">
        <v>5</v>
      </c>
    </row>
    <row r="38" spans="1:7" hidden="1" x14ac:dyDescent="0.25">
      <c r="A38" s="42">
        <v>80</v>
      </c>
      <c r="B38" s="42"/>
      <c r="C38" s="42"/>
      <c r="D38" s="42">
        <v>1</v>
      </c>
      <c r="E38" s="42"/>
      <c r="F38" s="42"/>
      <c r="G38" s="42">
        <v>1</v>
      </c>
    </row>
    <row r="39" spans="1:7" hidden="1" x14ac:dyDescent="0.25">
      <c r="A39" s="42">
        <v>81</v>
      </c>
      <c r="B39" s="42">
        <v>1</v>
      </c>
      <c r="C39" s="42">
        <v>3</v>
      </c>
      <c r="D39" s="42"/>
      <c r="E39" s="42">
        <v>1</v>
      </c>
      <c r="F39" s="42"/>
      <c r="G39" s="42">
        <v>5</v>
      </c>
    </row>
    <row r="40" spans="1:7" hidden="1" x14ac:dyDescent="0.25">
      <c r="A40" s="42">
        <v>82</v>
      </c>
      <c r="B40" s="42"/>
      <c r="C40" s="42"/>
      <c r="D40" s="42">
        <v>2</v>
      </c>
      <c r="E40" s="42"/>
      <c r="F40" s="42"/>
      <c r="G40" s="42">
        <v>2</v>
      </c>
    </row>
    <row r="41" spans="1:7" hidden="1" x14ac:dyDescent="0.25">
      <c r="A41" s="42">
        <v>83</v>
      </c>
      <c r="B41" s="42"/>
      <c r="C41" s="42"/>
      <c r="D41" s="42"/>
      <c r="E41" s="42">
        <v>1</v>
      </c>
      <c r="F41" s="42"/>
      <c r="G41" s="42">
        <v>1</v>
      </c>
    </row>
    <row r="42" spans="1:7" hidden="1" x14ac:dyDescent="0.25">
      <c r="A42" s="42">
        <v>84</v>
      </c>
      <c r="B42" s="42"/>
      <c r="C42" s="42"/>
      <c r="D42" s="42"/>
      <c r="E42" s="42">
        <v>1</v>
      </c>
      <c r="F42" s="42"/>
      <c r="G42" s="42">
        <v>1</v>
      </c>
    </row>
    <row r="43" spans="1:7" hidden="1" x14ac:dyDescent="0.25">
      <c r="A43" s="42">
        <v>85</v>
      </c>
      <c r="B43" s="42"/>
      <c r="C43" s="42"/>
      <c r="D43" s="42">
        <v>6</v>
      </c>
      <c r="E43" s="42">
        <v>2</v>
      </c>
      <c r="F43" s="42">
        <v>3</v>
      </c>
      <c r="G43" s="42">
        <v>11</v>
      </c>
    </row>
    <row r="44" spans="1:7" hidden="1" x14ac:dyDescent="0.25">
      <c r="A44" s="42">
        <v>86</v>
      </c>
      <c r="B44" s="42"/>
      <c r="C44" s="42"/>
      <c r="D44" s="42">
        <v>2</v>
      </c>
      <c r="E44" s="42">
        <v>7</v>
      </c>
      <c r="F44" s="42"/>
      <c r="G44" s="42">
        <v>9</v>
      </c>
    </row>
    <row r="45" spans="1:7" hidden="1" x14ac:dyDescent="0.25">
      <c r="A45" s="42">
        <v>87</v>
      </c>
      <c r="B45" s="42"/>
      <c r="C45" s="42"/>
      <c r="D45" s="42">
        <v>2</v>
      </c>
      <c r="E45" s="42">
        <v>2</v>
      </c>
      <c r="F45" s="42"/>
      <c r="G45" s="42">
        <v>4</v>
      </c>
    </row>
    <row r="46" spans="1:7" hidden="1" x14ac:dyDescent="0.25">
      <c r="A46" s="42">
        <v>88</v>
      </c>
      <c r="B46" s="42"/>
      <c r="C46" s="42"/>
      <c r="D46" s="42"/>
      <c r="E46" s="42"/>
      <c r="F46" s="42">
        <v>2</v>
      </c>
      <c r="G46" s="42">
        <v>2</v>
      </c>
    </row>
    <row r="47" spans="1:7" hidden="1" x14ac:dyDescent="0.25">
      <c r="A47" s="42">
        <v>89</v>
      </c>
      <c r="B47" s="42"/>
      <c r="C47" s="42"/>
      <c r="D47" s="42">
        <v>2</v>
      </c>
      <c r="E47" s="42">
        <v>1</v>
      </c>
      <c r="F47" s="42"/>
      <c r="G47" s="42">
        <v>3</v>
      </c>
    </row>
    <row r="48" spans="1:7" hidden="1" x14ac:dyDescent="0.25">
      <c r="A48" s="42">
        <v>90</v>
      </c>
      <c r="B48" s="42"/>
      <c r="C48" s="42"/>
      <c r="D48" s="42">
        <v>1</v>
      </c>
      <c r="E48" s="42">
        <v>1</v>
      </c>
      <c r="F48" s="42"/>
      <c r="G48" s="42">
        <v>2</v>
      </c>
    </row>
    <row r="49" spans="1:7" hidden="1" x14ac:dyDescent="0.25">
      <c r="A49" s="42">
        <v>91</v>
      </c>
      <c r="B49" s="42"/>
      <c r="C49" s="42"/>
      <c r="D49" s="42"/>
      <c r="E49" s="42">
        <v>8</v>
      </c>
      <c r="F49" s="42"/>
      <c r="G49" s="42">
        <v>8</v>
      </c>
    </row>
    <row r="50" spans="1:7" hidden="1" x14ac:dyDescent="0.25">
      <c r="A50" s="42">
        <v>92</v>
      </c>
      <c r="B50" s="42"/>
      <c r="C50" s="42"/>
      <c r="D50" s="42"/>
      <c r="E50" s="42">
        <v>3</v>
      </c>
      <c r="F50" s="42"/>
      <c r="G50" s="42">
        <v>3</v>
      </c>
    </row>
    <row r="51" spans="1:7" hidden="1" x14ac:dyDescent="0.25">
      <c r="A51" s="42">
        <v>93</v>
      </c>
      <c r="B51" s="42"/>
      <c r="C51" s="42"/>
      <c r="D51" s="42"/>
      <c r="E51" s="42">
        <v>5</v>
      </c>
      <c r="F51" s="42"/>
      <c r="G51" s="42">
        <v>5</v>
      </c>
    </row>
    <row r="52" spans="1:7" hidden="1" x14ac:dyDescent="0.25">
      <c r="A52" s="42">
        <v>94</v>
      </c>
      <c r="B52" s="42"/>
      <c r="C52" s="42"/>
      <c r="D52" s="42"/>
      <c r="E52" s="42">
        <v>7</v>
      </c>
      <c r="F52" s="42"/>
      <c r="G52" s="42">
        <v>7</v>
      </c>
    </row>
    <row r="53" spans="1:7" hidden="1" x14ac:dyDescent="0.25">
      <c r="A53" s="42">
        <v>95</v>
      </c>
      <c r="B53" s="42"/>
      <c r="C53" s="42"/>
      <c r="D53" s="42"/>
      <c r="E53" s="42">
        <v>1</v>
      </c>
      <c r="F53" s="42"/>
      <c r="G53" s="42">
        <v>1</v>
      </c>
    </row>
    <row r="54" spans="1:7" hidden="1" x14ac:dyDescent="0.25">
      <c r="A54" s="42" t="s">
        <v>876</v>
      </c>
      <c r="B54" s="42">
        <v>172</v>
      </c>
      <c r="C54" s="42">
        <v>16</v>
      </c>
      <c r="D54" s="42">
        <v>34</v>
      </c>
      <c r="E54" s="42">
        <v>44</v>
      </c>
      <c r="F54" s="42">
        <v>10</v>
      </c>
      <c r="G54" s="42">
        <v>276</v>
      </c>
    </row>
    <row r="56" spans="1:7" x14ac:dyDescent="0.25">
      <c r="A56" s="42"/>
      <c r="B56" s="42"/>
      <c r="C56" s="42"/>
      <c r="D56" s="42"/>
      <c r="E56" s="42"/>
      <c r="F56" s="42"/>
      <c r="G56" s="42"/>
    </row>
    <row r="57" spans="1:7" x14ac:dyDescent="0.25">
      <c r="A57" s="42"/>
      <c r="B57" s="42"/>
      <c r="C57" s="42"/>
      <c r="D57" s="42"/>
      <c r="E57" s="42"/>
      <c r="F57" s="42"/>
      <c r="G57" s="42"/>
    </row>
    <row r="58" spans="1:7" x14ac:dyDescent="0.25">
      <c r="A58" s="42"/>
      <c r="B58" s="42"/>
      <c r="C58" s="42"/>
      <c r="D58" s="42"/>
      <c r="E58" s="42"/>
      <c r="F58" s="42"/>
      <c r="G58" s="42"/>
    </row>
    <row r="60" spans="1:7" x14ac:dyDescent="0.25">
      <c r="B60" s="241" t="s">
        <v>877</v>
      </c>
      <c r="C60" s="241"/>
      <c r="D60" s="241"/>
      <c r="E60" s="241"/>
      <c r="F60" s="241"/>
    </row>
    <row r="61" spans="1:7" ht="18.75" customHeight="1" x14ac:dyDescent="0.25">
      <c r="A61" s="54" t="s">
        <v>878</v>
      </c>
      <c r="B61" s="48" t="s">
        <v>59</v>
      </c>
      <c r="C61" s="48" t="s">
        <v>63</v>
      </c>
      <c r="D61" s="48" t="s">
        <v>105</v>
      </c>
      <c r="E61" s="48" t="s">
        <v>296</v>
      </c>
      <c r="F61" s="48" t="s">
        <v>869</v>
      </c>
      <c r="G61" s="43" t="s">
        <v>876</v>
      </c>
    </row>
    <row r="62" spans="1:7" x14ac:dyDescent="0.25">
      <c r="A62" s="49">
        <v>38</v>
      </c>
      <c r="B62" s="45">
        <f t="shared" ref="B62:B74" si="0">GETPIVOTDATA("Estado de la acción3",$A$2,"No de plan",A62,"Estado de la acción3","Cerrada efectiva")</f>
        <v>1</v>
      </c>
      <c r="C62" s="45">
        <f t="shared" ref="C62:C74" si="1">GETPIVOTDATA("Estado de la acción3",$A$2,"No de plan",A62,"Estado de la acción3","Cerrada Inefectiva")</f>
        <v>1</v>
      </c>
      <c r="D62" s="50">
        <f t="shared" ref="D62:D74" si="2">GETPIVOTDATA("Estado de la acción3",$A$2,"No de plan",A62,"Estado de la acción3","Cumplida")</f>
        <v>0</v>
      </c>
      <c r="E62" s="50">
        <f t="shared" ref="E62:E74" si="3">GETPIVOTDATA("Estado de la acción3",$A$2,"No de plan",A62,"Estado de la acción3","En ejecución")</f>
        <v>0</v>
      </c>
      <c r="F62" s="51">
        <f t="shared" ref="F62:F74" si="4">GETPIVOTDATA("Estado de la acción3",$A$2,"No de plan",A62,"Estado de la acción3","Vencida/Incumplida")</f>
        <v>0</v>
      </c>
      <c r="G62" s="47">
        <f t="shared" ref="G62:G74" si="5">GETPIVOTDATA("Estado de la acción3",$A$2,"No de plan",A62)</f>
        <v>2</v>
      </c>
    </row>
    <row r="63" spans="1:7" x14ac:dyDescent="0.25">
      <c r="A63" s="49">
        <v>39</v>
      </c>
      <c r="B63" s="45">
        <f t="shared" si="0"/>
        <v>2</v>
      </c>
      <c r="C63" s="45">
        <f t="shared" si="1"/>
        <v>0</v>
      </c>
      <c r="D63" s="50">
        <f t="shared" si="2"/>
        <v>0</v>
      </c>
      <c r="E63" s="50">
        <f t="shared" si="3"/>
        <v>0</v>
      </c>
      <c r="F63" s="51">
        <f t="shared" si="4"/>
        <v>0</v>
      </c>
      <c r="G63" s="47">
        <f t="shared" si="5"/>
        <v>2</v>
      </c>
    </row>
    <row r="64" spans="1:7" x14ac:dyDescent="0.25">
      <c r="A64" s="49">
        <v>46</v>
      </c>
      <c r="B64" s="45">
        <f t="shared" si="0"/>
        <v>2</v>
      </c>
      <c r="C64" s="45">
        <f t="shared" si="1"/>
        <v>0</v>
      </c>
      <c r="D64" s="50">
        <f t="shared" si="2"/>
        <v>0</v>
      </c>
      <c r="E64" s="50">
        <f t="shared" si="3"/>
        <v>0</v>
      </c>
      <c r="F64" s="51">
        <f t="shared" si="4"/>
        <v>0</v>
      </c>
      <c r="G64" s="47">
        <f t="shared" si="5"/>
        <v>2</v>
      </c>
    </row>
    <row r="65" spans="1:7" x14ac:dyDescent="0.25">
      <c r="A65" s="49">
        <v>47</v>
      </c>
      <c r="B65" s="45">
        <f t="shared" si="0"/>
        <v>6</v>
      </c>
      <c r="C65" s="45">
        <f t="shared" si="1"/>
        <v>0</v>
      </c>
      <c r="D65" s="50">
        <f t="shared" si="2"/>
        <v>0</v>
      </c>
      <c r="E65" s="50">
        <f t="shared" si="3"/>
        <v>0</v>
      </c>
      <c r="F65" s="51">
        <f t="shared" si="4"/>
        <v>0</v>
      </c>
      <c r="G65" s="47">
        <f t="shared" si="5"/>
        <v>6</v>
      </c>
    </row>
    <row r="66" spans="1:7" x14ac:dyDescent="0.25">
      <c r="A66" s="53">
        <v>49</v>
      </c>
      <c r="B66" s="45">
        <f t="shared" si="0"/>
        <v>57</v>
      </c>
      <c r="C66" s="45">
        <f t="shared" si="1"/>
        <v>0</v>
      </c>
      <c r="D66" s="45">
        <f t="shared" si="2"/>
        <v>1</v>
      </c>
      <c r="E66" s="45">
        <f t="shared" si="3"/>
        <v>0</v>
      </c>
      <c r="F66" s="45">
        <f t="shared" si="4"/>
        <v>1</v>
      </c>
      <c r="G66" s="47">
        <f t="shared" si="5"/>
        <v>59</v>
      </c>
    </row>
    <row r="67" spans="1:7" x14ac:dyDescent="0.25">
      <c r="A67" s="49">
        <v>51</v>
      </c>
      <c r="B67" s="45">
        <f t="shared" si="0"/>
        <v>6</v>
      </c>
      <c r="C67" s="45">
        <f t="shared" si="1"/>
        <v>0</v>
      </c>
      <c r="D67" s="50">
        <f t="shared" si="2"/>
        <v>0</v>
      </c>
      <c r="E67" s="50">
        <f t="shared" si="3"/>
        <v>0</v>
      </c>
      <c r="F67" s="45">
        <f t="shared" si="4"/>
        <v>0</v>
      </c>
      <c r="G67" s="47">
        <f t="shared" si="5"/>
        <v>6</v>
      </c>
    </row>
    <row r="68" spans="1:7" x14ac:dyDescent="0.25">
      <c r="A68" s="49">
        <v>52</v>
      </c>
      <c r="B68" s="45">
        <f t="shared" si="0"/>
        <v>4</v>
      </c>
      <c r="C68" s="45">
        <f t="shared" si="1"/>
        <v>0</v>
      </c>
      <c r="D68" s="50">
        <f t="shared" si="2"/>
        <v>0</v>
      </c>
      <c r="E68" s="50">
        <f t="shared" si="3"/>
        <v>0</v>
      </c>
      <c r="F68" s="45">
        <f t="shared" si="4"/>
        <v>0</v>
      </c>
      <c r="G68" s="47">
        <f t="shared" si="5"/>
        <v>4</v>
      </c>
    </row>
    <row r="69" spans="1:7" x14ac:dyDescent="0.25">
      <c r="A69" s="49">
        <v>53</v>
      </c>
      <c r="B69" s="45">
        <f t="shared" si="0"/>
        <v>2</v>
      </c>
      <c r="C69" s="45">
        <f t="shared" si="1"/>
        <v>0</v>
      </c>
      <c r="D69" s="50">
        <f t="shared" si="2"/>
        <v>0</v>
      </c>
      <c r="E69" s="50">
        <f t="shared" si="3"/>
        <v>0</v>
      </c>
      <c r="F69" s="45">
        <f t="shared" si="4"/>
        <v>0</v>
      </c>
      <c r="G69" s="47">
        <f t="shared" si="5"/>
        <v>2</v>
      </c>
    </row>
    <row r="70" spans="1:7" x14ac:dyDescent="0.25">
      <c r="A70" s="53">
        <v>54</v>
      </c>
      <c r="B70" s="45">
        <f t="shared" si="0"/>
        <v>6</v>
      </c>
      <c r="C70" s="45">
        <f t="shared" si="1"/>
        <v>0</v>
      </c>
      <c r="D70" s="45">
        <f t="shared" si="2"/>
        <v>1</v>
      </c>
      <c r="E70" s="45">
        <f t="shared" si="3"/>
        <v>0</v>
      </c>
      <c r="F70" s="45">
        <f t="shared" si="4"/>
        <v>0</v>
      </c>
      <c r="G70" s="47">
        <f t="shared" si="5"/>
        <v>7</v>
      </c>
    </row>
    <row r="71" spans="1:7" x14ac:dyDescent="0.25">
      <c r="A71" s="53">
        <v>55</v>
      </c>
      <c r="B71" s="45">
        <f t="shared" si="0"/>
        <v>18</v>
      </c>
      <c r="C71" s="45">
        <f t="shared" si="1"/>
        <v>0</v>
      </c>
      <c r="D71" s="45">
        <f t="shared" si="2"/>
        <v>0</v>
      </c>
      <c r="E71" s="45">
        <f t="shared" si="3"/>
        <v>0</v>
      </c>
      <c r="F71" s="45">
        <f t="shared" si="4"/>
        <v>0</v>
      </c>
      <c r="G71" s="47">
        <f t="shared" si="5"/>
        <v>18</v>
      </c>
    </row>
    <row r="72" spans="1:7" x14ac:dyDescent="0.25">
      <c r="A72" s="53">
        <v>56</v>
      </c>
      <c r="B72" s="45">
        <f t="shared" si="0"/>
        <v>1</v>
      </c>
      <c r="C72" s="45">
        <f t="shared" si="1"/>
        <v>0</v>
      </c>
      <c r="D72" s="45">
        <f t="shared" si="2"/>
        <v>2</v>
      </c>
      <c r="E72" s="45">
        <f t="shared" si="3"/>
        <v>0</v>
      </c>
      <c r="F72" s="45">
        <f t="shared" si="4"/>
        <v>0</v>
      </c>
      <c r="G72" s="47">
        <f t="shared" si="5"/>
        <v>3</v>
      </c>
    </row>
    <row r="73" spans="1:7" x14ac:dyDescent="0.25">
      <c r="A73" s="53">
        <v>57</v>
      </c>
      <c r="B73" s="45">
        <f>GETPIVOTDATA("Estado de la acción3",$A$2,"No de plan",A73,"Estado de la acción3","Cerrada efectiva")</f>
        <v>11</v>
      </c>
      <c r="C73" s="45">
        <f t="shared" si="1"/>
        <v>0</v>
      </c>
      <c r="D73" s="45">
        <f t="shared" si="2"/>
        <v>2</v>
      </c>
      <c r="E73" s="45">
        <f t="shared" si="3"/>
        <v>0</v>
      </c>
      <c r="F73" s="45">
        <f t="shared" si="4"/>
        <v>0</v>
      </c>
      <c r="G73" s="47">
        <f t="shared" si="5"/>
        <v>13</v>
      </c>
    </row>
    <row r="74" spans="1:7" x14ac:dyDescent="0.25">
      <c r="A74" s="53">
        <v>58</v>
      </c>
      <c r="B74" s="45">
        <f t="shared" si="0"/>
        <v>0</v>
      </c>
      <c r="C74" s="45">
        <f t="shared" si="1"/>
        <v>0</v>
      </c>
      <c r="D74" s="45">
        <f t="shared" si="2"/>
        <v>1</v>
      </c>
      <c r="E74" s="45">
        <f t="shared" si="3"/>
        <v>0</v>
      </c>
      <c r="F74" s="45">
        <f t="shared" si="4"/>
        <v>0</v>
      </c>
      <c r="G74" s="47">
        <f t="shared" si="5"/>
        <v>1</v>
      </c>
    </row>
    <row r="75" spans="1:7" x14ac:dyDescent="0.25">
      <c r="A75" s="53">
        <v>59</v>
      </c>
      <c r="B75" s="45">
        <f>GETPIVOTDATA("Estado de la acción3",$A$2,"No de plan",A75,"Estado de la acción3","Cerrada efectiva")</f>
        <v>0</v>
      </c>
      <c r="C75" s="45">
        <f>GETPIVOTDATA("Estado de la acción3",$A$2,"No de plan",A75,"Estado de la acción3","Cerrada Inefectiva")</f>
        <v>0</v>
      </c>
      <c r="D75" s="45">
        <f>GETPIVOTDATA("Estado de la acción3",$A$2,"No de plan",A75,"Estado de la acción3","Cumplida")</f>
        <v>1</v>
      </c>
      <c r="E75" s="45">
        <f>GETPIVOTDATA("Estado de la acción3",$A$2,"No de plan",A75,"Estado de la acción3","En ejecución")</f>
        <v>0</v>
      </c>
      <c r="F75" s="45">
        <f>GETPIVOTDATA("Estado de la acción3",$A$2,"No de plan",A75,"Estado de la acción3","Vencida/Incumplida")</f>
        <v>0</v>
      </c>
      <c r="G75" s="47">
        <f>GETPIVOTDATA("Estado de la acción3",$A$2,"No de plan",A75)</f>
        <v>1</v>
      </c>
    </row>
    <row r="76" spans="1:7" x14ac:dyDescent="0.25">
      <c r="A76" s="53">
        <v>60</v>
      </c>
      <c r="B76" s="45">
        <f t="shared" ref="B76:B111" si="6">GETPIVOTDATA("Estado de la acción3",$A$2,"No de plan",A76,"Estado de la acción3","Cerrada efectiva")</f>
        <v>3</v>
      </c>
      <c r="C76" s="45">
        <f t="shared" ref="C76:C111" si="7">GETPIVOTDATA("Estado de la acción3",$A$2,"No de plan",A76,"Estado de la acción3","Cerrada Inefectiva")</f>
        <v>0</v>
      </c>
      <c r="D76" s="45">
        <f t="shared" ref="D76:D111" si="8">GETPIVOTDATA("Estado de la acción3",$A$2,"No de plan",A76,"Estado de la acción3","Cumplida")</f>
        <v>1</v>
      </c>
      <c r="E76" s="45">
        <f t="shared" ref="E76:E111" si="9">GETPIVOTDATA("Estado de la acción3",$A$2,"No de plan",A76,"Estado de la acción3","En ejecución")</f>
        <v>0</v>
      </c>
      <c r="F76" s="45">
        <f t="shared" ref="F76:F111" si="10">GETPIVOTDATA("Estado de la acción3",$A$2,"No de plan",A76,"Estado de la acción3","Vencida/Incumplida")</f>
        <v>0</v>
      </c>
      <c r="G76" s="47">
        <f t="shared" ref="G76:G111" si="11">GETPIVOTDATA("Estado de la acción3",$A$2,"No de plan",A76)</f>
        <v>4</v>
      </c>
    </row>
    <row r="77" spans="1:7" x14ac:dyDescent="0.25">
      <c r="A77" s="49">
        <v>61</v>
      </c>
      <c r="B77" s="45">
        <f t="shared" si="6"/>
        <v>0</v>
      </c>
      <c r="C77" s="45">
        <f t="shared" si="7"/>
        <v>1</v>
      </c>
      <c r="D77" s="50">
        <f t="shared" si="8"/>
        <v>0</v>
      </c>
      <c r="E77" s="50">
        <f t="shared" si="9"/>
        <v>0</v>
      </c>
      <c r="F77" s="45">
        <f t="shared" si="10"/>
        <v>0</v>
      </c>
      <c r="G77" s="47">
        <f t="shared" si="11"/>
        <v>1</v>
      </c>
    </row>
    <row r="78" spans="1:7" x14ac:dyDescent="0.25">
      <c r="A78" s="49">
        <v>62</v>
      </c>
      <c r="B78" s="45">
        <f t="shared" si="6"/>
        <v>3</v>
      </c>
      <c r="C78" s="45">
        <f t="shared" si="7"/>
        <v>0</v>
      </c>
      <c r="D78" s="50">
        <f t="shared" si="8"/>
        <v>0</v>
      </c>
      <c r="E78" s="50">
        <f t="shared" si="9"/>
        <v>0</v>
      </c>
      <c r="F78" s="45">
        <f t="shared" si="10"/>
        <v>0</v>
      </c>
      <c r="G78" s="47">
        <f t="shared" si="11"/>
        <v>3</v>
      </c>
    </row>
    <row r="79" spans="1:7" x14ac:dyDescent="0.25">
      <c r="A79" s="53">
        <v>63</v>
      </c>
      <c r="B79" s="45">
        <f t="shared" si="6"/>
        <v>3</v>
      </c>
      <c r="C79" s="45">
        <f t="shared" si="7"/>
        <v>0</v>
      </c>
      <c r="D79" s="45">
        <f t="shared" si="8"/>
        <v>0</v>
      </c>
      <c r="E79" s="45">
        <f t="shared" si="9"/>
        <v>0</v>
      </c>
      <c r="F79" s="45">
        <f t="shared" si="10"/>
        <v>0</v>
      </c>
      <c r="G79" s="47">
        <f t="shared" si="11"/>
        <v>3</v>
      </c>
    </row>
    <row r="80" spans="1:7" x14ac:dyDescent="0.25">
      <c r="A80" s="49">
        <v>64</v>
      </c>
      <c r="B80" s="45">
        <f t="shared" si="6"/>
        <v>3</v>
      </c>
      <c r="C80" s="45">
        <f t="shared" si="7"/>
        <v>0</v>
      </c>
      <c r="D80" s="50">
        <f t="shared" si="8"/>
        <v>0</v>
      </c>
      <c r="E80" s="50">
        <f t="shared" si="9"/>
        <v>0</v>
      </c>
      <c r="F80" s="45">
        <f t="shared" si="10"/>
        <v>0</v>
      </c>
      <c r="G80" s="47">
        <f t="shared" si="11"/>
        <v>3</v>
      </c>
    </row>
    <row r="81" spans="1:7" x14ac:dyDescent="0.25">
      <c r="A81" s="49">
        <v>65</v>
      </c>
      <c r="B81" s="45">
        <f t="shared" si="6"/>
        <v>1</v>
      </c>
      <c r="C81" s="45">
        <f t="shared" si="7"/>
        <v>0</v>
      </c>
      <c r="D81" s="50">
        <f t="shared" si="8"/>
        <v>0</v>
      </c>
      <c r="E81" s="50">
        <f t="shared" si="9"/>
        <v>0</v>
      </c>
      <c r="F81" s="45">
        <f t="shared" si="10"/>
        <v>0</v>
      </c>
      <c r="G81" s="47">
        <f t="shared" si="11"/>
        <v>1</v>
      </c>
    </row>
    <row r="82" spans="1:7" x14ac:dyDescent="0.25">
      <c r="A82" s="53">
        <v>66</v>
      </c>
      <c r="B82" s="45">
        <f t="shared" si="6"/>
        <v>1</v>
      </c>
      <c r="C82" s="45">
        <f t="shared" si="7"/>
        <v>1</v>
      </c>
      <c r="D82" s="45">
        <f t="shared" si="8"/>
        <v>3</v>
      </c>
      <c r="E82" s="45">
        <f t="shared" si="9"/>
        <v>0</v>
      </c>
      <c r="F82" s="45">
        <f t="shared" si="10"/>
        <v>0</v>
      </c>
      <c r="G82" s="47">
        <f t="shared" si="11"/>
        <v>5</v>
      </c>
    </row>
    <row r="83" spans="1:7" x14ac:dyDescent="0.25">
      <c r="A83" s="53">
        <v>67</v>
      </c>
      <c r="B83" s="45">
        <f t="shared" si="6"/>
        <v>3</v>
      </c>
      <c r="C83" s="45">
        <f t="shared" si="7"/>
        <v>0</v>
      </c>
      <c r="D83" s="45">
        <f t="shared" si="8"/>
        <v>0</v>
      </c>
      <c r="E83" s="45">
        <f t="shared" si="9"/>
        <v>0</v>
      </c>
      <c r="F83" s="45">
        <f t="shared" si="10"/>
        <v>0</v>
      </c>
      <c r="G83" s="47">
        <f t="shared" si="11"/>
        <v>3</v>
      </c>
    </row>
    <row r="84" spans="1:7" x14ac:dyDescent="0.25">
      <c r="A84" s="53">
        <v>68</v>
      </c>
      <c r="B84" s="45">
        <f t="shared" si="6"/>
        <v>8</v>
      </c>
      <c r="C84" s="45">
        <f t="shared" si="7"/>
        <v>0</v>
      </c>
      <c r="D84" s="45">
        <f t="shared" si="8"/>
        <v>1</v>
      </c>
      <c r="E84" s="45">
        <f t="shared" si="9"/>
        <v>0</v>
      </c>
      <c r="F84" s="45">
        <f t="shared" si="10"/>
        <v>0</v>
      </c>
      <c r="G84" s="47">
        <f t="shared" si="11"/>
        <v>9</v>
      </c>
    </row>
    <row r="85" spans="1:7" x14ac:dyDescent="0.25">
      <c r="A85" s="53">
        <v>69</v>
      </c>
      <c r="B85" s="45">
        <f t="shared" si="6"/>
        <v>5</v>
      </c>
      <c r="C85" s="45">
        <f t="shared" si="7"/>
        <v>1</v>
      </c>
      <c r="D85" s="45">
        <f t="shared" si="8"/>
        <v>0</v>
      </c>
      <c r="E85" s="45">
        <f t="shared" si="9"/>
        <v>0</v>
      </c>
      <c r="F85" s="45">
        <f t="shared" si="10"/>
        <v>2</v>
      </c>
      <c r="G85" s="47">
        <f t="shared" si="11"/>
        <v>8</v>
      </c>
    </row>
    <row r="86" spans="1:7" x14ac:dyDescent="0.25">
      <c r="A86" s="53">
        <v>70</v>
      </c>
      <c r="B86" s="45">
        <f t="shared" si="6"/>
        <v>0</v>
      </c>
      <c r="C86" s="45">
        <f t="shared" si="7"/>
        <v>3</v>
      </c>
      <c r="D86" s="45">
        <f t="shared" si="8"/>
        <v>2</v>
      </c>
      <c r="E86" s="45">
        <f t="shared" si="9"/>
        <v>0</v>
      </c>
      <c r="F86" s="45">
        <f t="shared" si="10"/>
        <v>0</v>
      </c>
      <c r="G86" s="47">
        <f t="shared" si="11"/>
        <v>5</v>
      </c>
    </row>
    <row r="87" spans="1:7" x14ac:dyDescent="0.25">
      <c r="A87" s="53">
        <v>71</v>
      </c>
      <c r="B87" s="45">
        <f t="shared" si="6"/>
        <v>0</v>
      </c>
      <c r="C87" s="45">
        <f t="shared" si="7"/>
        <v>0</v>
      </c>
      <c r="D87" s="45">
        <f t="shared" si="8"/>
        <v>3</v>
      </c>
      <c r="E87" s="45">
        <f t="shared" si="9"/>
        <v>0</v>
      </c>
      <c r="F87" s="45">
        <f t="shared" si="10"/>
        <v>0</v>
      </c>
      <c r="G87" s="47">
        <f t="shared" si="11"/>
        <v>3</v>
      </c>
    </row>
    <row r="88" spans="1:7" x14ac:dyDescent="0.25">
      <c r="A88" s="53">
        <v>72</v>
      </c>
      <c r="B88" s="45">
        <f t="shared" si="6"/>
        <v>6</v>
      </c>
      <c r="C88" s="45">
        <f t="shared" si="7"/>
        <v>1</v>
      </c>
      <c r="D88" s="45">
        <f t="shared" si="8"/>
        <v>0</v>
      </c>
      <c r="E88" s="45">
        <f t="shared" si="9"/>
        <v>0</v>
      </c>
      <c r="F88" s="45">
        <f t="shared" si="10"/>
        <v>0</v>
      </c>
      <c r="G88" s="47">
        <f t="shared" si="11"/>
        <v>7</v>
      </c>
    </row>
    <row r="89" spans="1:7" x14ac:dyDescent="0.25">
      <c r="A89" s="53">
        <v>73</v>
      </c>
      <c r="B89" s="45">
        <f t="shared" si="6"/>
        <v>3</v>
      </c>
      <c r="C89" s="45">
        <f t="shared" si="7"/>
        <v>0</v>
      </c>
      <c r="D89" s="45">
        <f t="shared" si="8"/>
        <v>0</v>
      </c>
      <c r="E89" s="45">
        <f t="shared" si="9"/>
        <v>0</v>
      </c>
      <c r="F89" s="45">
        <f t="shared" si="10"/>
        <v>0</v>
      </c>
      <c r="G89" s="47">
        <f t="shared" si="11"/>
        <v>3</v>
      </c>
    </row>
    <row r="90" spans="1:7" x14ac:dyDescent="0.25">
      <c r="A90" s="53">
        <v>74</v>
      </c>
      <c r="B90" s="45">
        <f t="shared" si="6"/>
        <v>0</v>
      </c>
      <c r="C90" s="45">
        <f t="shared" si="7"/>
        <v>0</v>
      </c>
      <c r="D90" s="45">
        <f t="shared" si="8"/>
        <v>0</v>
      </c>
      <c r="E90" s="45">
        <f t="shared" si="9"/>
        <v>0</v>
      </c>
      <c r="F90" s="45">
        <f t="shared" si="10"/>
        <v>1</v>
      </c>
      <c r="G90" s="47">
        <f t="shared" si="11"/>
        <v>1</v>
      </c>
    </row>
    <row r="91" spans="1:7" x14ac:dyDescent="0.25">
      <c r="A91" s="53">
        <v>75</v>
      </c>
      <c r="B91" s="45">
        <f t="shared" si="6"/>
        <v>11</v>
      </c>
      <c r="C91" s="45">
        <f t="shared" si="7"/>
        <v>1</v>
      </c>
      <c r="D91" s="45">
        <f t="shared" si="8"/>
        <v>0</v>
      </c>
      <c r="E91" s="45">
        <f t="shared" si="9"/>
        <v>0</v>
      </c>
      <c r="F91" s="45">
        <f t="shared" si="10"/>
        <v>1</v>
      </c>
      <c r="G91" s="47">
        <f t="shared" si="11"/>
        <v>13</v>
      </c>
    </row>
    <row r="92" spans="1:7" x14ac:dyDescent="0.25">
      <c r="A92" s="53">
        <v>76</v>
      </c>
      <c r="B92" s="45">
        <f t="shared" si="6"/>
        <v>2</v>
      </c>
      <c r="C92" s="45">
        <f t="shared" si="7"/>
        <v>0</v>
      </c>
      <c r="D92" s="45">
        <f t="shared" si="8"/>
        <v>0</v>
      </c>
      <c r="E92" s="45">
        <f t="shared" si="9"/>
        <v>0</v>
      </c>
      <c r="F92" s="45">
        <f t="shared" si="10"/>
        <v>0</v>
      </c>
      <c r="G92" s="47">
        <f t="shared" si="11"/>
        <v>2</v>
      </c>
    </row>
    <row r="93" spans="1:7" x14ac:dyDescent="0.25">
      <c r="A93" s="53">
        <v>77</v>
      </c>
      <c r="B93" s="45">
        <f t="shared" si="6"/>
        <v>1</v>
      </c>
      <c r="C93" s="45">
        <f t="shared" si="7"/>
        <v>1</v>
      </c>
      <c r="D93" s="45">
        <f t="shared" si="8"/>
        <v>0</v>
      </c>
      <c r="E93" s="45">
        <f t="shared" si="9"/>
        <v>0</v>
      </c>
      <c r="F93" s="45">
        <f t="shared" si="10"/>
        <v>0</v>
      </c>
      <c r="G93" s="47">
        <f t="shared" si="11"/>
        <v>2</v>
      </c>
    </row>
    <row r="94" spans="1:7" x14ac:dyDescent="0.25">
      <c r="A94" s="53">
        <v>78</v>
      </c>
      <c r="B94" s="45">
        <f t="shared" si="6"/>
        <v>0</v>
      </c>
      <c r="C94" s="45">
        <f t="shared" si="7"/>
        <v>0</v>
      </c>
      <c r="D94" s="45">
        <f t="shared" si="8"/>
        <v>0</v>
      </c>
      <c r="E94" s="45">
        <f t="shared" si="9"/>
        <v>4</v>
      </c>
      <c r="F94" s="45">
        <f t="shared" si="10"/>
        <v>0</v>
      </c>
      <c r="G94" s="47">
        <f t="shared" si="11"/>
        <v>4</v>
      </c>
    </row>
    <row r="95" spans="1:7" x14ac:dyDescent="0.25">
      <c r="A95" s="53">
        <v>79</v>
      </c>
      <c r="B95" s="45">
        <f t="shared" si="6"/>
        <v>2</v>
      </c>
      <c r="C95" s="45">
        <f t="shared" si="7"/>
        <v>3</v>
      </c>
      <c r="D95" s="45">
        <f t="shared" si="8"/>
        <v>0</v>
      </c>
      <c r="E95" s="45">
        <f t="shared" si="9"/>
        <v>0</v>
      </c>
      <c r="F95" s="45">
        <f t="shared" si="10"/>
        <v>0</v>
      </c>
      <c r="G95" s="47">
        <f t="shared" si="11"/>
        <v>5</v>
      </c>
    </row>
    <row r="96" spans="1:7" x14ac:dyDescent="0.25">
      <c r="A96" s="53">
        <v>80</v>
      </c>
      <c r="B96" s="45">
        <f t="shared" si="6"/>
        <v>0</v>
      </c>
      <c r="C96" s="45">
        <f t="shared" si="7"/>
        <v>0</v>
      </c>
      <c r="D96" s="45">
        <f t="shared" si="8"/>
        <v>1</v>
      </c>
      <c r="E96" s="45">
        <f t="shared" si="9"/>
        <v>0</v>
      </c>
      <c r="F96" s="45">
        <f t="shared" si="10"/>
        <v>0</v>
      </c>
      <c r="G96" s="47">
        <f t="shared" si="11"/>
        <v>1</v>
      </c>
    </row>
    <row r="97" spans="1:7" x14ac:dyDescent="0.25">
      <c r="A97" s="53">
        <v>81</v>
      </c>
      <c r="B97" s="45">
        <f t="shared" si="6"/>
        <v>1</v>
      </c>
      <c r="C97" s="45">
        <f t="shared" si="7"/>
        <v>3</v>
      </c>
      <c r="D97" s="45">
        <f t="shared" si="8"/>
        <v>0</v>
      </c>
      <c r="E97" s="45">
        <f t="shared" si="9"/>
        <v>1</v>
      </c>
      <c r="F97" s="45">
        <f t="shared" si="10"/>
        <v>0</v>
      </c>
      <c r="G97" s="47">
        <f t="shared" si="11"/>
        <v>5</v>
      </c>
    </row>
    <row r="98" spans="1:7" x14ac:dyDescent="0.25">
      <c r="A98" s="53">
        <v>82</v>
      </c>
      <c r="B98" s="45">
        <f t="shared" si="6"/>
        <v>0</v>
      </c>
      <c r="C98" s="45">
        <f t="shared" si="7"/>
        <v>0</v>
      </c>
      <c r="D98" s="45">
        <f t="shared" si="8"/>
        <v>2</v>
      </c>
      <c r="E98" s="45">
        <f t="shared" si="9"/>
        <v>0</v>
      </c>
      <c r="F98" s="45">
        <f t="shared" si="10"/>
        <v>0</v>
      </c>
      <c r="G98" s="47">
        <f t="shared" si="11"/>
        <v>2</v>
      </c>
    </row>
    <row r="99" spans="1:7" x14ac:dyDescent="0.25">
      <c r="A99" s="53">
        <v>83</v>
      </c>
      <c r="B99" s="45">
        <f t="shared" si="6"/>
        <v>0</v>
      </c>
      <c r="C99" s="45">
        <f t="shared" si="7"/>
        <v>0</v>
      </c>
      <c r="D99" s="45">
        <f t="shared" si="8"/>
        <v>0</v>
      </c>
      <c r="E99" s="45">
        <f t="shared" si="9"/>
        <v>1</v>
      </c>
      <c r="F99" s="45">
        <f t="shared" si="10"/>
        <v>0</v>
      </c>
      <c r="G99" s="47">
        <f t="shared" si="11"/>
        <v>1</v>
      </c>
    </row>
    <row r="100" spans="1:7" x14ac:dyDescent="0.25">
      <c r="A100" s="53">
        <v>84</v>
      </c>
      <c r="B100" s="45">
        <f t="shared" si="6"/>
        <v>0</v>
      </c>
      <c r="C100" s="45">
        <f t="shared" si="7"/>
        <v>0</v>
      </c>
      <c r="D100" s="45">
        <f t="shared" si="8"/>
        <v>0</v>
      </c>
      <c r="E100" s="45">
        <f t="shared" si="9"/>
        <v>1</v>
      </c>
      <c r="F100" s="45">
        <f t="shared" si="10"/>
        <v>0</v>
      </c>
      <c r="G100" s="47">
        <f t="shared" si="11"/>
        <v>1</v>
      </c>
    </row>
    <row r="101" spans="1:7" x14ac:dyDescent="0.25">
      <c r="A101" s="53">
        <v>85</v>
      </c>
      <c r="B101" s="45">
        <f t="shared" si="6"/>
        <v>0</v>
      </c>
      <c r="C101" s="45">
        <f t="shared" si="7"/>
        <v>0</v>
      </c>
      <c r="D101" s="45">
        <f t="shared" si="8"/>
        <v>6</v>
      </c>
      <c r="E101" s="45">
        <f t="shared" si="9"/>
        <v>2</v>
      </c>
      <c r="F101" s="45">
        <f t="shared" si="10"/>
        <v>3</v>
      </c>
      <c r="G101" s="47">
        <f t="shared" si="11"/>
        <v>11</v>
      </c>
    </row>
    <row r="102" spans="1:7" x14ac:dyDescent="0.25">
      <c r="A102" s="53">
        <v>86</v>
      </c>
      <c r="B102" s="45">
        <f t="shared" si="6"/>
        <v>0</v>
      </c>
      <c r="C102" s="45">
        <f t="shared" si="7"/>
        <v>0</v>
      </c>
      <c r="D102" s="45">
        <f t="shared" si="8"/>
        <v>2</v>
      </c>
      <c r="E102" s="45">
        <f t="shared" si="9"/>
        <v>7</v>
      </c>
      <c r="F102" s="45">
        <f t="shared" si="10"/>
        <v>0</v>
      </c>
      <c r="G102" s="47">
        <f t="shared" si="11"/>
        <v>9</v>
      </c>
    </row>
    <row r="103" spans="1:7" x14ac:dyDescent="0.25">
      <c r="A103" s="53">
        <v>87</v>
      </c>
      <c r="B103" s="45">
        <f t="shared" si="6"/>
        <v>0</v>
      </c>
      <c r="C103" s="45">
        <f t="shared" si="7"/>
        <v>0</v>
      </c>
      <c r="D103" s="45">
        <f t="shared" si="8"/>
        <v>2</v>
      </c>
      <c r="E103" s="45">
        <f t="shared" si="9"/>
        <v>2</v>
      </c>
      <c r="F103" s="45">
        <f t="shared" si="10"/>
        <v>0</v>
      </c>
      <c r="G103" s="47">
        <f t="shared" si="11"/>
        <v>4</v>
      </c>
    </row>
    <row r="104" spans="1:7" x14ac:dyDescent="0.25">
      <c r="A104" s="53">
        <v>88</v>
      </c>
      <c r="B104" s="45">
        <f t="shared" si="6"/>
        <v>0</v>
      </c>
      <c r="C104" s="45">
        <f t="shared" si="7"/>
        <v>0</v>
      </c>
      <c r="D104" s="45">
        <f t="shared" si="8"/>
        <v>0</v>
      </c>
      <c r="E104" s="45">
        <f t="shared" si="9"/>
        <v>0</v>
      </c>
      <c r="F104" s="45">
        <f t="shared" si="10"/>
        <v>2</v>
      </c>
      <c r="G104" s="47">
        <f t="shared" si="11"/>
        <v>2</v>
      </c>
    </row>
    <row r="105" spans="1:7" x14ac:dyDescent="0.25">
      <c r="A105" s="53">
        <v>89</v>
      </c>
      <c r="B105" s="45">
        <f t="shared" si="6"/>
        <v>0</v>
      </c>
      <c r="C105" s="45">
        <f t="shared" si="7"/>
        <v>0</v>
      </c>
      <c r="D105" s="45">
        <f t="shared" si="8"/>
        <v>2</v>
      </c>
      <c r="E105" s="45">
        <f t="shared" si="9"/>
        <v>1</v>
      </c>
      <c r="F105" s="45">
        <f t="shared" si="10"/>
        <v>0</v>
      </c>
      <c r="G105" s="47">
        <f t="shared" si="11"/>
        <v>3</v>
      </c>
    </row>
    <row r="106" spans="1:7" x14ac:dyDescent="0.25">
      <c r="A106" s="53">
        <v>90</v>
      </c>
      <c r="B106" s="45">
        <f>GETPIVOTDATA("Estado de la acción3",$A$2,"No de plan",A106,"Estado de la acción3","Cerrada efectiva")</f>
        <v>0</v>
      </c>
      <c r="C106" s="45">
        <f t="shared" si="7"/>
        <v>0</v>
      </c>
      <c r="D106" s="45">
        <f t="shared" si="8"/>
        <v>1</v>
      </c>
      <c r="E106" s="45">
        <f t="shared" si="9"/>
        <v>1</v>
      </c>
      <c r="F106" s="45">
        <f t="shared" si="10"/>
        <v>0</v>
      </c>
      <c r="G106" s="47">
        <f t="shared" si="11"/>
        <v>2</v>
      </c>
    </row>
    <row r="107" spans="1:7" x14ac:dyDescent="0.25">
      <c r="A107" s="53">
        <v>91</v>
      </c>
      <c r="B107" s="45">
        <f>GETPIVOTDATA("Estado de la acción3",$A$2,"No de plan",A107,"Estado de la acción3","Cerrada efectiva")</f>
        <v>0</v>
      </c>
      <c r="C107" s="45">
        <f t="shared" si="7"/>
        <v>0</v>
      </c>
      <c r="D107" s="45">
        <f t="shared" si="8"/>
        <v>0</v>
      </c>
      <c r="E107" s="45">
        <f t="shared" si="9"/>
        <v>8</v>
      </c>
      <c r="F107" s="45">
        <f t="shared" si="10"/>
        <v>0</v>
      </c>
      <c r="G107" s="47">
        <f t="shared" si="11"/>
        <v>8</v>
      </c>
    </row>
    <row r="108" spans="1:7" x14ac:dyDescent="0.25">
      <c r="A108" s="53">
        <v>92</v>
      </c>
      <c r="B108" s="45">
        <f t="shared" si="6"/>
        <v>0</v>
      </c>
      <c r="C108" s="45">
        <f t="shared" si="7"/>
        <v>0</v>
      </c>
      <c r="D108" s="45">
        <f t="shared" si="8"/>
        <v>0</v>
      </c>
      <c r="E108" s="45">
        <f t="shared" si="9"/>
        <v>3</v>
      </c>
      <c r="F108" s="45">
        <f t="shared" si="10"/>
        <v>0</v>
      </c>
      <c r="G108" s="47">
        <f t="shared" si="11"/>
        <v>3</v>
      </c>
    </row>
    <row r="109" spans="1:7" x14ac:dyDescent="0.25">
      <c r="A109" s="53">
        <v>93</v>
      </c>
      <c r="B109" s="45">
        <f t="shared" si="6"/>
        <v>0</v>
      </c>
      <c r="C109" s="45">
        <f t="shared" si="7"/>
        <v>0</v>
      </c>
      <c r="D109" s="45">
        <f t="shared" si="8"/>
        <v>0</v>
      </c>
      <c r="E109" s="45">
        <f t="shared" si="9"/>
        <v>5</v>
      </c>
      <c r="F109" s="45">
        <f t="shared" si="10"/>
        <v>0</v>
      </c>
      <c r="G109" s="47">
        <f t="shared" si="11"/>
        <v>5</v>
      </c>
    </row>
    <row r="110" spans="1:7" x14ac:dyDescent="0.25">
      <c r="A110" s="53">
        <v>94</v>
      </c>
      <c r="B110" s="45">
        <f t="shared" si="6"/>
        <v>0</v>
      </c>
      <c r="C110" s="45">
        <f t="shared" si="7"/>
        <v>0</v>
      </c>
      <c r="D110" s="45">
        <f t="shared" si="8"/>
        <v>0</v>
      </c>
      <c r="E110" s="45">
        <f t="shared" si="9"/>
        <v>7</v>
      </c>
      <c r="F110" s="45">
        <f t="shared" si="10"/>
        <v>0</v>
      </c>
      <c r="G110" s="47">
        <f t="shared" si="11"/>
        <v>7</v>
      </c>
    </row>
    <row r="111" spans="1:7" x14ac:dyDescent="0.25">
      <c r="A111" s="53">
        <v>95</v>
      </c>
      <c r="B111" s="45">
        <f t="shared" si="6"/>
        <v>0</v>
      </c>
      <c r="C111" s="45">
        <f t="shared" si="7"/>
        <v>0</v>
      </c>
      <c r="D111" s="45">
        <f t="shared" si="8"/>
        <v>0</v>
      </c>
      <c r="E111" s="45">
        <f t="shared" si="9"/>
        <v>1</v>
      </c>
      <c r="F111" s="45">
        <f t="shared" si="10"/>
        <v>0</v>
      </c>
      <c r="G111" s="47">
        <f t="shared" si="11"/>
        <v>1</v>
      </c>
    </row>
    <row r="112" spans="1:7" ht="18.75" x14ac:dyDescent="0.25">
      <c r="A112" s="44" t="s">
        <v>876</v>
      </c>
      <c r="B112" s="46">
        <f>SUM(B62:B111)</f>
        <v>172</v>
      </c>
      <c r="C112" s="46">
        <f t="shared" ref="C112:G112" si="12">SUM(C62:C111)</f>
        <v>16</v>
      </c>
      <c r="D112" s="46">
        <f t="shared" si="12"/>
        <v>34</v>
      </c>
      <c r="E112" s="46">
        <f t="shared" si="12"/>
        <v>44</v>
      </c>
      <c r="F112" s="46">
        <f t="shared" si="12"/>
        <v>10</v>
      </c>
      <c r="G112" s="46">
        <f t="shared" si="12"/>
        <v>276</v>
      </c>
    </row>
    <row r="113" spans="1:5" ht="18.75" x14ac:dyDescent="0.3">
      <c r="D113" s="242">
        <f>D112+E112</f>
        <v>78</v>
      </c>
      <c r="E113" s="243"/>
    </row>
    <row r="114" spans="1:5" x14ac:dyDescent="0.25">
      <c r="A114" s="52" t="s">
        <v>879</v>
      </c>
      <c r="D114" s="244" t="s">
        <v>880</v>
      </c>
      <c r="E114" s="244"/>
    </row>
    <row r="115" spans="1:5" x14ac:dyDescent="0.25">
      <c r="D115" s="245"/>
      <c r="E115" s="245"/>
    </row>
    <row r="116" spans="1:5" x14ac:dyDescent="0.25">
      <c r="D116" s="245"/>
      <c r="E116" s="245"/>
    </row>
    <row r="117" spans="1:5" x14ac:dyDescent="0.25">
      <c r="D117" s="245"/>
      <c r="E117" s="245"/>
    </row>
  </sheetData>
  <mergeCells count="3">
    <mergeCell ref="B60:F60"/>
    <mergeCell ref="D113:E113"/>
    <mergeCell ref="D114:E117"/>
  </mergeCell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A70F7-E4CE-4DAC-B4EF-31225FCD5A23}">
  <dimension ref="A1:J263"/>
  <sheetViews>
    <sheetView showGridLines="0" view="pageBreakPreview" topLeftCell="A137" zoomScale="60" zoomScaleNormal="70" workbookViewId="0">
      <selection activeCell="B159" sqref="B159"/>
    </sheetView>
  </sheetViews>
  <sheetFormatPr baseColWidth="10" defaultColWidth="11.42578125" defaultRowHeight="15" x14ac:dyDescent="0.25"/>
  <cols>
    <col min="1" max="1" width="11.42578125" style="2"/>
    <col min="2" max="2" width="114.42578125" style="2" customWidth="1"/>
    <col min="3" max="3" width="37.140625" style="2" customWidth="1"/>
    <col min="4" max="4" width="47.42578125" style="3" customWidth="1"/>
    <col min="5" max="5" width="13.140625" style="3" customWidth="1"/>
    <col min="6" max="6" width="11" style="2" customWidth="1"/>
    <col min="7" max="7" width="23.85546875" style="3" customWidth="1"/>
    <col min="8" max="8" width="32.7109375" style="32" customWidth="1"/>
    <col min="9" max="9" width="11.42578125" style="2"/>
    <col min="10" max="10" width="11.28515625" style="2" hidden="1" customWidth="1"/>
    <col min="11" max="16384" width="11.42578125" style="2"/>
  </cols>
  <sheetData>
    <row r="1" spans="1:8" s="4" customFormat="1" ht="83.25" customHeight="1" x14ac:dyDescent="0.25">
      <c r="A1" s="31" t="s">
        <v>881</v>
      </c>
      <c r="B1" s="31" t="s">
        <v>4</v>
      </c>
      <c r="C1" s="31" t="s">
        <v>6</v>
      </c>
      <c r="D1" s="31" t="s">
        <v>10</v>
      </c>
      <c r="E1" s="31" t="s">
        <v>882</v>
      </c>
      <c r="F1" s="31" t="s">
        <v>883</v>
      </c>
      <c r="G1" s="31" t="s">
        <v>16</v>
      </c>
      <c r="H1" s="30" t="s">
        <v>30</v>
      </c>
    </row>
    <row r="2" spans="1:8" s="11" customFormat="1" x14ac:dyDescent="0.25">
      <c r="A2" s="5">
        <v>38</v>
      </c>
      <c r="B2" s="6" t="s">
        <v>49</v>
      </c>
      <c r="C2" s="7" t="s">
        <v>51</v>
      </c>
      <c r="D2" s="8" t="s">
        <v>52</v>
      </c>
      <c r="E2" s="7">
        <v>1</v>
      </c>
      <c r="F2" s="7">
        <v>1</v>
      </c>
      <c r="G2" s="6" t="s">
        <v>55</v>
      </c>
      <c r="H2" s="9" t="s">
        <v>59</v>
      </c>
    </row>
    <row r="3" spans="1:8" s="11" customFormat="1" x14ac:dyDescent="0.25">
      <c r="A3" s="5">
        <v>38</v>
      </c>
      <c r="B3" s="6" t="s">
        <v>49</v>
      </c>
      <c r="C3" s="7" t="s">
        <v>51</v>
      </c>
      <c r="D3" s="8" t="s">
        <v>52</v>
      </c>
      <c r="E3" s="7">
        <v>2</v>
      </c>
      <c r="F3" s="7">
        <v>1</v>
      </c>
      <c r="G3" s="6" t="s">
        <v>55</v>
      </c>
      <c r="H3" s="9" t="s">
        <v>63</v>
      </c>
    </row>
    <row r="4" spans="1:8" s="11" customFormat="1" x14ac:dyDescent="0.25">
      <c r="A4" s="12">
        <v>39</v>
      </c>
      <c r="B4" s="9" t="s">
        <v>64</v>
      </c>
      <c r="C4" s="7" t="s">
        <v>66</v>
      </c>
      <c r="D4" s="8" t="s">
        <v>69</v>
      </c>
      <c r="E4" s="7">
        <v>1</v>
      </c>
      <c r="F4" s="7">
        <v>1</v>
      </c>
      <c r="G4" s="6" t="s">
        <v>55</v>
      </c>
      <c r="H4" s="9" t="s">
        <v>59</v>
      </c>
    </row>
    <row r="5" spans="1:8" s="11" customFormat="1" x14ac:dyDescent="0.25">
      <c r="A5" s="12">
        <v>39</v>
      </c>
      <c r="B5" s="9" t="s">
        <v>64</v>
      </c>
      <c r="C5" s="7" t="s">
        <v>66</v>
      </c>
      <c r="D5" s="8" t="s">
        <v>69</v>
      </c>
      <c r="E5" s="7">
        <v>1</v>
      </c>
      <c r="F5" s="7">
        <v>2</v>
      </c>
      <c r="G5" s="6" t="s">
        <v>55</v>
      </c>
      <c r="H5" s="9" t="s">
        <v>59</v>
      </c>
    </row>
    <row r="6" spans="1:8" s="11" customFormat="1" x14ac:dyDescent="0.25">
      <c r="A6" s="5">
        <v>46</v>
      </c>
      <c r="B6" s="6" t="s">
        <v>70</v>
      </c>
      <c r="C6" s="7" t="s">
        <v>51</v>
      </c>
      <c r="D6" s="8" t="s">
        <v>69</v>
      </c>
      <c r="E6" s="7">
        <v>1</v>
      </c>
      <c r="F6" s="7">
        <v>3</v>
      </c>
      <c r="G6" s="6" t="s">
        <v>55</v>
      </c>
      <c r="H6" s="9" t="s">
        <v>59</v>
      </c>
    </row>
    <row r="7" spans="1:8" s="11" customFormat="1" x14ac:dyDescent="0.25">
      <c r="A7" s="5">
        <v>46</v>
      </c>
      <c r="B7" s="6" t="s">
        <v>70</v>
      </c>
      <c r="C7" s="7" t="s">
        <v>51</v>
      </c>
      <c r="D7" s="8" t="s">
        <v>71</v>
      </c>
      <c r="E7" s="7">
        <v>1</v>
      </c>
      <c r="F7" s="7">
        <v>4</v>
      </c>
      <c r="G7" s="9" t="s">
        <v>72</v>
      </c>
      <c r="H7" s="9" t="s">
        <v>105</v>
      </c>
    </row>
    <row r="8" spans="1:8" s="11" customFormat="1" x14ac:dyDescent="0.25">
      <c r="A8" s="12">
        <v>47</v>
      </c>
      <c r="B8" s="9" t="s">
        <v>73</v>
      </c>
      <c r="C8" s="7" t="s">
        <v>51</v>
      </c>
      <c r="D8" s="8" t="s">
        <v>74</v>
      </c>
      <c r="E8" s="7">
        <v>1</v>
      </c>
      <c r="F8" s="7">
        <v>5</v>
      </c>
      <c r="G8" s="9" t="s">
        <v>72</v>
      </c>
      <c r="H8" s="13" t="s">
        <v>59</v>
      </c>
    </row>
    <row r="9" spans="1:8" s="11" customFormat="1" x14ac:dyDescent="0.25">
      <c r="A9" s="12">
        <v>47</v>
      </c>
      <c r="B9" s="9" t="s">
        <v>73</v>
      </c>
      <c r="C9" s="7" t="s">
        <v>51</v>
      </c>
      <c r="D9" s="8" t="s">
        <v>74</v>
      </c>
      <c r="E9" s="7">
        <v>2</v>
      </c>
      <c r="F9" s="7">
        <v>1</v>
      </c>
      <c r="G9" s="9" t="s">
        <v>72</v>
      </c>
      <c r="H9" s="13" t="s">
        <v>59</v>
      </c>
    </row>
    <row r="10" spans="1:8" s="11" customFormat="1" x14ac:dyDescent="0.25">
      <c r="A10" s="12">
        <v>47</v>
      </c>
      <c r="B10" s="9" t="s">
        <v>73</v>
      </c>
      <c r="C10" s="7" t="s">
        <v>51</v>
      </c>
      <c r="D10" s="8" t="s">
        <v>74</v>
      </c>
      <c r="E10" s="7">
        <v>3</v>
      </c>
      <c r="F10" s="7">
        <v>1</v>
      </c>
      <c r="G10" s="9" t="s">
        <v>72</v>
      </c>
      <c r="H10" s="9" t="s">
        <v>59</v>
      </c>
    </row>
    <row r="11" spans="1:8" s="11" customFormat="1" x14ac:dyDescent="0.25">
      <c r="A11" s="12">
        <v>47</v>
      </c>
      <c r="B11" s="9" t="s">
        <v>73</v>
      </c>
      <c r="C11" s="7" t="s">
        <v>51</v>
      </c>
      <c r="D11" s="8" t="s">
        <v>74</v>
      </c>
      <c r="E11" s="7">
        <v>4</v>
      </c>
      <c r="F11" s="7">
        <v>1</v>
      </c>
      <c r="G11" s="6" t="s">
        <v>55</v>
      </c>
      <c r="H11" s="13" t="s">
        <v>59</v>
      </c>
    </row>
    <row r="12" spans="1:8" s="11" customFormat="1" x14ac:dyDescent="0.25">
      <c r="A12" s="12">
        <v>47</v>
      </c>
      <c r="B12" s="9" t="s">
        <v>73</v>
      </c>
      <c r="C12" s="7" t="s">
        <v>51</v>
      </c>
      <c r="D12" s="8" t="s">
        <v>74</v>
      </c>
      <c r="E12" s="7">
        <v>4</v>
      </c>
      <c r="F12" s="7">
        <v>2</v>
      </c>
      <c r="G12" s="6" t="s">
        <v>55</v>
      </c>
      <c r="H12" s="13" t="s">
        <v>59</v>
      </c>
    </row>
    <row r="13" spans="1:8" s="11" customFormat="1" x14ac:dyDescent="0.25">
      <c r="A13" s="12">
        <v>47</v>
      </c>
      <c r="B13" s="9" t="s">
        <v>73</v>
      </c>
      <c r="C13" s="7" t="s">
        <v>51</v>
      </c>
      <c r="D13" s="8" t="s">
        <v>74</v>
      </c>
      <c r="E13" s="7">
        <v>5</v>
      </c>
      <c r="F13" s="7">
        <v>1</v>
      </c>
      <c r="G13" s="6" t="s">
        <v>55</v>
      </c>
      <c r="H13" s="9" t="s">
        <v>59</v>
      </c>
    </row>
    <row r="14" spans="1:8" s="11" customFormat="1" x14ac:dyDescent="0.25">
      <c r="A14" s="5">
        <v>49</v>
      </c>
      <c r="B14" s="6" t="s">
        <v>76</v>
      </c>
      <c r="C14" s="7" t="s">
        <v>51</v>
      </c>
      <c r="D14" s="8" t="s">
        <v>74</v>
      </c>
      <c r="E14" s="7">
        <v>1</v>
      </c>
      <c r="F14" s="7">
        <v>1</v>
      </c>
      <c r="G14" s="6" t="s">
        <v>72</v>
      </c>
      <c r="H14" s="9" t="s">
        <v>59</v>
      </c>
    </row>
    <row r="15" spans="1:8" s="11" customFormat="1" x14ac:dyDescent="0.25">
      <c r="A15" s="5">
        <v>49</v>
      </c>
      <c r="B15" s="6" t="s">
        <v>76</v>
      </c>
      <c r="C15" s="7" t="s">
        <v>51</v>
      </c>
      <c r="D15" s="8" t="s">
        <v>74</v>
      </c>
      <c r="E15" s="7">
        <v>2</v>
      </c>
      <c r="F15" s="7">
        <v>1</v>
      </c>
      <c r="G15" s="6" t="s">
        <v>72</v>
      </c>
      <c r="H15" s="9" t="s">
        <v>59</v>
      </c>
    </row>
    <row r="16" spans="1:8" s="11" customFormat="1" x14ac:dyDescent="0.25">
      <c r="A16" s="5">
        <v>49</v>
      </c>
      <c r="B16" s="6" t="s">
        <v>76</v>
      </c>
      <c r="C16" s="7" t="s">
        <v>51</v>
      </c>
      <c r="D16" s="8" t="s">
        <v>74</v>
      </c>
      <c r="E16" s="7">
        <v>3</v>
      </c>
      <c r="F16" s="7">
        <v>1</v>
      </c>
      <c r="G16" s="6" t="s">
        <v>72</v>
      </c>
      <c r="H16" s="9" t="s">
        <v>105</v>
      </c>
    </row>
    <row r="17" spans="1:8" s="11" customFormat="1" x14ac:dyDescent="0.25">
      <c r="A17" s="5">
        <v>49</v>
      </c>
      <c r="B17" s="6" t="s">
        <v>76</v>
      </c>
      <c r="C17" s="7" t="s">
        <v>51</v>
      </c>
      <c r="D17" s="8" t="s">
        <v>74</v>
      </c>
      <c r="E17" s="7">
        <v>4</v>
      </c>
      <c r="F17" s="7">
        <v>1</v>
      </c>
      <c r="G17" s="6" t="s">
        <v>72</v>
      </c>
      <c r="H17" s="9" t="s">
        <v>59</v>
      </c>
    </row>
    <row r="18" spans="1:8" s="11" customFormat="1" x14ac:dyDescent="0.25">
      <c r="A18" s="5">
        <v>49</v>
      </c>
      <c r="B18" s="6" t="s">
        <v>76</v>
      </c>
      <c r="C18" s="7" t="s">
        <v>51</v>
      </c>
      <c r="D18" s="8" t="s">
        <v>74</v>
      </c>
      <c r="E18" s="7">
        <v>5</v>
      </c>
      <c r="F18" s="7">
        <v>1</v>
      </c>
      <c r="G18" s="6" t="s">
        <v>72</v>
      </c>
      <c r="H18" s="9" t="s">
        <v>59</v>
      </c>
    </row>
    <row r="19" spans="1:8" s="11" customFormat="1" x14ac:dyDescent="0.25">
      <c r="A19" s="5">
        <v>49</v>
      </c>
      <c r="B19" s="6" t="s">
        <v>76</v>
      </c>
      <c r="C19" s="7" t="s">
        <v>51</v>
      </c>
      <c r="D19" s="8" t="s">
        <v>71</v>
      </c>
      <c r="E19" s="7">
        <v>6</v>
      </c>
      <c r="F19" s="7">
        <v>1</v>
      </c>
      <c r="G19" s="6" t="s">
        <v>72</v>
      </c>
      <c r="H19" s="9" t="s">
        <v>59</v>
      </c>
    </row>
    <row r="20" spans="1:8" s="11" customFormat="1" x14ac:dyDescent="0.25">
      <c r="A20" s="5">
        <v>49</v>
      </c>
      <c r="B20" s="6" t="s">
        <v>76</v>
      </c>
      <c r="C20" s="7" t="s">
        <v>51</v>
      </c>
      <c r="D20" s="8" t="s">
        <v>74</v>
      </c>
      <c r="E20" s="7">
        <v>7</v>
      </c>
      <c r="F20" s="7">
        <v>1</v>
      </c>
      <c r="G20" s="6" t="s">
        <v>72</v>
      </c>
      <c r="H20" s="9" t="s">
        <v>59</v>
      </c>
    </row>
    <row r="21" spans="1:8" s="11" customFormat="1" x14ac:dyDescent="0.25">
      <c r="A21" s="5">
        <v>49</v>
      </c>
      <c r="B21" s="6" t="s">
        <v>76</v>
      </c>
      <c r="C21" s="7" t="s">
        <v>51</v>
      </c>
      <c r="D21" s="8" t="s">
        <v>74</v>
      </c>
      <c r="E21" s="7">
        <v>8</v>
      </c>
      <c r="F21" s="7">
        <v>1</v>
      </c>
      <c r="G21" s="6" t="s">
        <v>72</v>
      </c>
      <c r="H21" s="9" t="s">
        <v>59</v>
      </c>
    </row>
    <row r="22" spans="1:8" s="11" customFormat="1" x14ac:dyDescent="0.25">
      <c r="A22" s="5">
        <v>49</v>
      </c>
      <c r="B22" s="6" t="s">
        <v>76</v>
      </c>
      <c r="C22" s="7" t="s">
        <v>51</v>
      </c>
      <c r="D22" s="8" t="s">
        <v>74</v>
      </c>
      <c r="E22" s="7">
        <v>9</v>
      </c>
      <c r="F22" s="7">
        <v>1</v>
      </c>
      <c r="G22" s="6" t="s">
        <v>72</v>
      </c>
      <c r="H22" s="9" t="s">
        <v>59</v>
      </c>
    </row>
    <row r="23" spans="1:8" s="11" customFormat="1" x14ac:dyDescent="0.25">
      <c r="A23" s="5">
        <v>49</v>
      </c>
      <c r="B23" s="6" t="s">
        <v>76</v>
      </c>
      <c r="C23" s="7" t="s">
        <v>51</v>
      </c>
      <c r="D23" s="8" t="s">
        <v>74</v>
      </c>
      <c r="E23" s="7">
        <v>10</v>
      </c>
      <c r="F23" s="7">
        <v>1</v>
      </c>
      <c r="G23" s="6" t="s">
        <v>72</v>
      </c>
      <c r="H23" s="9" t="s">
        <v>59</v>
      </c>
    </row>
    <row r="24" spans="1:8" s="11" customFormat="1" x14ac:dyDescent="0.25">
      <c r="A24" s="5">
        <v>49</v>
      </c>
      <c r="B24" s="6" t="s">
        <v>76</v>
      </c>
      <c r="C24" s="7" t="s">
        <v>51</v>
      </c>
      <c r="D24" s="8" t="s">
        <v>74</v>
      </c>
      <c r="E24" s="7">
        <v>11</v>
      </c>
      <c r="F24" s="7">
        <v>1</v>
      </c>
      <c r="G24" s="6" t="s">
        <v>72</v>
      </c>
      <c r="H24" s="9" t="s">
        <v>59</v>
      </c>
    </row>
    <row r="25" spans="1:8" s="11" customFormat="1" x14ac:dyDescent="0.25">
      <c r="A25" s="5">
        <v>49</v>
      </c>
      <c r="B25" s="6" t="s">
        <v>76</v>
      </c>
      <c r="C25" s="7" t="s">
        <v>51</v>
      </c>
      <c r="D25" s="8" t="s">
        <v>74</v>
      </c>
      <c r="E25" s="7">
        <v>12</v>
      </c>
      <c r="F25" s="7">
        <v>1</v>
      </c>
      <c r="G25" s="6" t="s">
        <v>72</v>
      </c>
      <c r="H25" s="9" t="s">
        <v>59</v>
      </c>
    </row>
    <row r="26" spans="1:8" s="11" customFormat="1" x14ac:dyDescent="0.25">
      <c r="A26" s="5">
        <v>49</v>
      </c>
      <c r="B26" s="6" t="s">
        <v>76</v>
      </c>
      <c r="C26" s="7" t="s">
        <v>51</v>
      </c>
      <c r="D26" s="8" t="s">
        <v>74</v>
      </c>
      <c r="E26" s="7">
        <v>13</v>
      </c>
      <c r="F26" s="7">
        <v>1</v>
      </c>
      <c r="G26" s="6" t="s">
        <v>72</v>
      </c>
      <c r="H26" s="9" t="s">
        <v>59</v>
      </c>
    </row>
    <row r="27" spans="1:8" s="11" customFormat="1" x14ac:dyDescent="0.25">
      <c r="A27" s="5">
        <v>49</v>
      </c>
      <c r="B27" s="6" t="s">
        <v>76</v>
      </c>
      <c r="C27" s="7" t="s">
        <v>51</v>
      </c>
      <c r="D27" s="8" t="s">
        <v>74</v>
      </c>
      <c r="E27" s="7">
        <v>14</v>
      </c>
      <c r="F27" s="7">
        <v>1</v>
      </c>
      <c r="G27" s="6" t="s">
        <v>72</v>
      </c>
      <c r="H27" s="9" t="s">
        <v>59</v>
      </c>
    </row>
    <row r="28" spans="1:8" s="11" customFormat="1" x14ac:dyDescent="0.25">
      <c r="A28" s="5">
        <v>49</v>
      </c>
      <c r="B28" s="6" t="s">
        <v>76</v>
      </c>
      <c r="C28" s="7" t="s">
        <v>51</v>
      </c>
      <c r="D28" s="8" t="s">
        <v>74</v>
      </c>
      <c r="E28" s="7">
        <v>15</v>
      </c>
      <c r="F28" s="7">
        <v>1</v>
      </c>
      <c r="G28" s="6" t="s">
        <v>72</v>
      </c>
      <c r="H28" s="9" t="s">
        <v>59</v>
      </c>
    </row>
    <row r="29" spans="1:8" s="11" customFormat="1" x14ac:dyDescent="0.25">
      <c r="A29" s="5">
        <v>49</v>
      </c>
      <c r="B29" s="6" t="s">
        <v>76</v>
      </c>
      <c r="C29" s="7" t="s">
        <v>51</v>
      </c>
      <c r="D29" s="8" t="s">
        <v>74</v>
      </c>
      <c r="E29" s="7">
        <v>16</v>
      </c>
      <c r="F29" s="7">
        <v>1</v>
      </c>
      <c r="G29" s="6" t="s">
        <v>72</v>
      </c>
      <c r="H29" s="9" t="s">
        <v>59</v>
      </c>
    </row>
    <row r="30" spans="1:8" s="11" customFormat="1" x14ac:dyDescent="0.25">
      <c r="A30" s="5">
        <v>49</v>
      </c>
      <c r="B30" s="6" t="s">
        <v>76</v>
      </c>
      <c r="C30" s="7" t="s">
        <v>51</v>
      </c>
      <c r="D30" s="8" t="s">
        <v>74</v>
      </c>
      <c r="E30" s="7">
        <v>17</v>
      </c>
      <c r="F30" s="7">
        <v>1</v>
      </c>
      <c r="G30" s="6" t="s">
        <v>72</v>
      </c>
      <c r="H30" s="9" t="s">
        <v>59</v>
      </c>
    </row>
    <row r="31" spans="1:8" s="11" customFormat="1" x14ac:dyDescent="0.25">
      <c r="A31" s="5">
        <v>49</v>
      </c>
      <c r="B31" s="6" t="s">
        <v>76</v>
      </c>
      <c r="C31" s="7" t="s">
        <v>51</v>
      </c>
      <c r="D31" s="8" t="s">
        <v>71</v>
      </c>
      <c r="E31" s="7">
        <v>18</v>
      </c>
      <c r="F31" s="7">
        <v>1</v>
      </c>
      <c r="G31" s="6" t="s">
        <v>72</v>
      </c>
      <c r="H31" s="9" t="s">
        <v>59</v>
      </c>
    </row>
    <row r="32" spans="1:8" s="11" customFormat="1" x14ac:dyDescent="0.25">
      <c r="A32" s="5">
        <v>49</v>
      </c>
      <c r="B32" s="6" t="s">
        <v>76</v>
      </c>
      <c r="C32" s="7" t="s">
        <v>51</v>
      </c>
      <c r="D32" s="8" t="s">
        <v>74</v>
      </c>
      <c r="E32" s="7">
        <v>19</v>
      </c>
      <c r="F32" s="7">
        <v>1</v>
      </c>
      <c r="G32" s="6" t="s">
        <v>72</v>
      </c>
      <c r="H32" s="9" t="s">
        <v>59</v>
      </c>
    </row>
    <row r="33" spans="1:8" s="11" customFormat="1" x14ac:dyDescent="0.25">
      <c r="A33" s="5">
        <v>49</v>
      </c>
      <c r="B33" s="6" t="s">
        <v>76</v>
      </c>
      <c r="C33" s="7" t="s">
        <v>51</v>
      </c>
      <c r="D33" s="8" t="s">
        <v>74</v>
      </c>
      <c r="E33" s="7">
        <v>20</v>
      </c>
      <c r="F33" s="7">
        <v>1</v>
      </c>
      <c r="G33" s="6" t="s">
        <v>72</v>
      </c>
      <c r="H33" s="9" t="s">
        <v>59</v>
      </c>
    </row>
    <row r="34" spans="1:8" s="11" customFormat="1" x14ac:dyDescent="0.25">
      <c r="A34" s="5">
        <v>49</v>
      </c>
      <c r="B34" s="6" t="s">
        <v>76</v>
      </c>
      <c r="C34" s="7" t="s">
        <v>51</v>
      </c>
      <c r="D34" s="8" t="s">
        <v>74</v>
      </c>
      <c r="E34" s="7">
        <v>21</v>
      </c>
      <c r="F34" s="7">
        <v>1</v>
      </c>
      <c r="G34" s="6" t="s">
        <v>72</v>
      </c>
      <c r="H34" s="9" t="s">
        <v>59</v>
      </c>
    </row>
    <row r="35" spans="1:8" s="11" customFormat="1" x14ac:dyDescent="0.25">
      <c r="A35" s="5">
        <v>49</v>
      </c>
      <c r="B35" s="6" t="s">
        <v>76</v>
      </c>
      <c r="C35" s="7" t="s">
        <v>51</v>
      </c>
      <c r="D35" s="8" t="s">
        <v>74</v>
      </c>
      <c r="E35" s="7">
        <v>22</v>
      </c>
      <c r="F35" s="7">
        <v>1</v>
      </c>
      <c r="G35" s="6" t="s">
        <v>72</v>
      </c>
      <c r="H35" s="9" t="s">
        <v>59</v>
      </c>
    </row>
    <row r="36" spans="1:8" s="11" customFormat="1" x14ac:dyDescent="0.25">
      <c r="A36" s="5">
        <v>49</v>
      </c>
      <c r="B36" s="6" t="s">
        <v>76</v>
      </c>
      <c r="C36" s="7" t="s">
        <v>51</v>
      </c>
      <c r="D36" s="8" t="s">
        <v>74</v>
      </c>
      <c r="E36" s="7">
        <v>23</v>
      </c>
      <c r="F36" s="7">
        <v>1</v>
      </c>
      <c r="G36" s="6" t="s">
        <v>72</v>
      </c>
      <c r="H36" s="9" t="s">
        <v>59</v>
      </c>
    </row>
    <row r="37" spans="1:8" s="11" customFormat="1" x14ac:dyDescent="0.25">
      <c r="A37" s="5">
        <v>49</v>
      </c>
      <c r="B37" s="6" t="s">
        <v>76</v>
      </c>
      <c r="C37" s="7" t="s">
        <v>51</v>
      </c>
      <c r="D37" s="8" t="s">
        <v>74</v>
      </c>
      <c r="E37" s="7">
        <v>24</v>
      </c>
      <c r="F37" s="7">
        <v>1</v>
      </c>
      <c r="G37" s="6" t="s">
        <v>72</v>
      </c>
      <c r="H37" s="9" t="s">
        <v>59</v>
      </c>
    </row>
    <row r="38" spans="1:8" s="11" customFormat="1" x14ac:dyDescent="0.25">
      <c r="A38" s="5">
        <v>49</v>
      </c>
      <c r="B38" s="6" t="s">
        <v>76</v>
      </c>
      <c r="C38" s="7" t="s">
        <v>51</v>
      </c>
      <c r="D38" s="8" t="s">
        <v>74</v>
      </c>
      <c r="E38" s="7">
        <v>25</v>
      </c>
      <c r="F38" s="7">
        <v>1</v>
      </c>
      <c r="G38" s="6" t="s">
        <v>72</v>
      </c>
      <c r="H38" s="9" t="s">
        <v>59</v>
      </c>
    </row>
    <row r="39" spans="1:8" s="11" customFormat="1" x14ac:dyDescent="0.25">
      <c r="A39" s="5">
        <v>49</v>
      </c>
      <c r="B39" s="6" t="s">
        <v>76</v>
      </c>
      <c r="C39" s="7" t="s">
        <v>51</v>
      </c>
      <c r="D39" s="8" t="s">
        <v>74</v>
      </c>
      <c r="E39" s="7">
        <v>26</v>
      </c>
      <c r="F39" s="7">
        <v>1</v>
      </c>
      <c r="G39" s="6" t="s">
        <v>72</v>
      </c>
      <c r="H39" s="9" t="s">
        <v>59</v>
      </c>
    </row>
    <row r="40" spans="1:8" s="11" customFormat="1" x14ac:dyDescent="0.25">
      <c r="A40" s="5">
        <v>49</v>
      </c>
      <c r="B40" s="6" t="s">
        <v>76</v>
      </c>
      <c r="C40" s="7" t="s">
        <v>51</v>
      </c>
      <c r="D40" s="8" t="s">
        <v>74</v>
      </c>
      <c r="E40" s="7">
        <v>27</v>
      </c>
      <c r="F40" s="7">
        <v>1</v>
      </c>
      <c r="G40" s="6" t="s">
        <v>72</v>
      </c>
      <c r="H40" s="9" t="s">
        <v>59</v>
      </c>
    </row>
    <row r="41" spans="1:8" s="11" customFormat="1" x14ac:dyDescent="0.25">
      <c r="A41" s="5">
        <v>49</v>
      </c>
      <c r="B41" s="6" t="s">
        <v>76</v>
      </c>
      <c r="C41" s="7" t="s">
        <v>51</v>
      </c>
      <c r="D41" s="8" t="s">
        <v>74</v>
      </c>
      <c r="E41" s="7">
        <v>28</v>
      </c>
      <c r="F41" s="7">
        <v>1</v>
      </c>
      <c r="G41" s="6" t="s">
        <v>72</v>
      </c>
      <c r="H41" s="9" t="s">
        <v>59</v>
      </c>
    </row>
    <row r="42" spans="1:8" s="11" customFormat="1" x14ac:dyDescent="0.25">
      <c r="A42" s="5">
        <v>49</v>
      </c>
      <c r="B42" s="6" t="s">
        <v>76</v>
      </c>
      <c r="C42" s="7" t="s">
        <v>51</v>
      </c>
      <c r="D42" s="8" t="s">
        <v>74</v>
      </c>
      <c r="E42" s="7">
        <v>29</v>
      </c>
      <c r="F42" s="7">
        <v>1</v>
      </c>
      <c r="G42" s="6" t="s">
        <v>72</v>
      </c>
      <c r="H42" s="9" t="s">
        <v>59</v>
      </c>
    </row>
    <row r="43" spans="1:8" s="11" customFormat="1" x14ac:dyDescent="0.25">
      <c r="A43" s="5">
        <v>49</v>
      </c>
      <c r="B43" s="6" t="s">
        <v>76</v>
      </c>
      <c r="C43" s="7" t="s">
        <v>51</v>
      </c>
      <c r="D43" s="8" t="s">
        <v>74</v>
      </c>
      <c r="E43" s="7">
        <v>30</v>
      </c>
      <c r="F43" s="7">
        <v>1</v>
      </c>
      <c r="G43" s="6" t="s">
        <v>72</v>
      </c>
      <c r="H43" s="9" t="s">
        <v>59</v>
      </c>
    </row>
    <row r="44" spans="1:8" s="11" customFormat="1" x14ac:dyDescent="0.25">
      <c r="A44" s="5">
        <v>49</v>
      </c>
      <c r="B44" s="6" t="s">
        <v>76</v>
      </c>
      <c r="C44" s="7" t="s">
        <v>51</v>
      </c>
      <c r="D44" s="8" t="s">
        <v>74</v>
      </c>
      <c r="E44" s="7">
        <v>31</v>
      </c>
      <c r="F44" s="7">
        <v>1</v>
      </c>
      <c r="G44" s="6" t="s">
        <v>72</v>
      </c>
      <c r="H44" s="9" t="s">
        <v>59</v>
      </c>
    </row>
    <row r="45" spans="1:8" s="11" customFormat="1" x14ac:dyDescent="0.25">
      <c r="A45" s="5">
        <v>49</v>
      </c>
      <c r="B45" s="6" t="s">
        <v>76</v>
      </c>
      <c r="C45" s="7" t="s">
        <v>51</v>
      </c>
      <c r="D45" s="8" t="s">
        <v>74</v>
      </c>
      <c r="E45" s="7">
        <v>32</v>
      </c>
      <c r="F45" s="7">
        <v>1</v>
      </c>
      <c r="G45" s="6" t="s">
        <v>72</v>
      </c>
      <c r="H45" s="9" t="s">
        <v>59</v>
      </c>
    </row>
    <row r="46" spans="1:8" s="11" customFormat="1" x14ac:dyDescent="0.25">
      <c r="A46" s="5">
        <v>49</v>
      </c>
      <c r="B46" s="6" t="s">
        <v>76</v>
      </c>
      <c r="C46" s="7" t="s">
        <v>51</v>
      </c>
      <c r="D46" s="8" t="s">
        <v>74</v>
      </c>
      <c r="E46" s="7">
        <v>33</v>
      </c>
      <c r="F46" s="7">
        <v>1</v>
      </c>
      <c r="G46" s="6" t="s">
        <v>72</v>
      </c>
      <c r="H46" s="9" t="s">
        <v>59</v>
      </c>
    </row>
    <row r="47" spans="1:8" s="11" customFormat="1" x14ac:dyDescent="0.25">
      <c r="A47" s="5">
        <v>49</v>
      </c>
      <c r="B47" s="6" t="s">
        <v>76</v>
      </c>
      <c r="C47" s="7" t="s">
        <v>51</v>
      </c>
      <c r="D47" s="8" t="s">
        <v>74</v>
      </c>
      <c r="E47" s="7">
        <v>34</v>
      </c>
      <c r="F47" s="7">
        <v>1</v>
      </c>
      <c r="G47" s="6" t="s">
        <v>72</v>
      </c>
      <c r="H47" s="9" t="s">
        <v>59</v>
      </c>
    </row>
    <row r="48" spans="1:8" s="11" customFormat="1" x14ac:dyDescent="0.25">
      <c r="A48" s="5">
        <v>49</v>
      </c>
      <c r="B48" s="6" t="s">
        <v>76</v>
      </c>
      <c r="C48" s="7" t="s">
        <v>51</v>
      </c>
      <c r="D48" s="8" t="s">
        <v>74</v>
      </c>
      <c r="E48" s="7">
        <v>35</v>
      </c>
      <c r="F48" s="7">
        <v>1</v>
      </c>
      <c r="G48" s="6" t="s">
        <v>72</v>
      </c>
      <c r="H48" s="9" t="s">
        <v>59</v>
      </c>
    </row>
    <row r="49" spans="1:8" s="11" customFormat="1" x14ac:dyDescent="0.25">
      <c r="A49" s="5">
        <v>49</v>
      </c>
      <c r="B49" s="6" t="s">
        <v>76</v>
      </c>
      <c r="C49" s="7" t="s">
        <v>51</v>
      </c>
      <c r="D49" s="8" t="s">
        <v>74</v>
      </c>
      <c r="E49" s="7">
        <v>36</v>
      </c>
      <c r="F49" s="7">
        <v>1</v>
      </c>
      <c r="G49" s="6" t="s">
        <v>72</v>
      </c>
      <c r="H49" s="9" t="s">
        <v>59</v>
      </c>
    </row>
    <row r="50" spans="1:8" s="11" customFormat="1" x14ac:dyDescent="0.25">
      <c r="A50" s="5">
        <v>49</v>
      </c>
      <c r="B50" s="6" t="s">
        <v>76</v>
      </c>
      <c r="C50" s="7" t="s">
        <v>51</v>
      </c>
      <c r="D50" s="8" t="s">
        <v>74</v>
      </c>
      <c r="E50" s="7">
        <v>37</v>
      </c>
      <c r="F50" s="7">
        <v>1</v>
      </c>
      <c r="G50" s="6" t="s">
        <v>72</v>
      </c>
      <c r="H50" s="9" t="s">
        <v>59</v>
      </c>
    </row>
    <row r="51" spans="1:8" s="11" customFormat="1" x14ac:dyDescent="0.25">
      <c r="A51" s="5">
        <v>49</v>
      </c>
      <c r="B51" s="6" t="s">
        <v>76</v>
      </c>
      <c r="C51" s="7" t="s">
        <v>51</v>
      </c>
      <c r="D51" s="8" t="s">
        <v>74</v>
      </c>
      <c r="E51" s="7">
        <v>38</v>
      </c>
      <c r="F51" s="7">
        <v>1</v>
      </c>
      <c r="G51" s="6" t="s">
        <v>72</v>
      </c>
      <c r="H51" s="9" t="s">
        <v>59</v>
      </c>
    </row>
    <row r="52" spans="1:8" s="11" customFormat="1" x14ac:dyDescent="0.25">
      <c r="A52" s="5">
        <v>49</v>
      </c>
      <c r="B52" s="6" t="s">
        <v>76</v>
      </c>
      <c r="C52" s="7" t="s">
        <v>51</v>
      </c>
      <c r="D52" s="8" t="s">
        <v>74</v>
      </c>
      <c r="E52" s="7">
        <v>39</v>
      </c>
      <c r="F52" s="7">
        <v>1</v>
      </c>
      <c r="G52" s="6" t="s">
        <v>72</v>
      </c>
      <c r="H52" s="9" t="s">
        <v>59</v>
      </c>
    </row>
    <row r="53" spans="1:8" s="11" customFormat="1" x14ac:dyDescent="0.25">
      <c r="A53" s="5">
        <v>49</v>
      </c>
      <c r="B53" s="6" t="s">
        <v>76</v>
      </c>
      <c r="C53" s="7" t="s">
        <v>51</v>
      </c>
      <c r="D53" s="8" t="s">
        <v>74</v>
      </c>
      <c r="E53" s="7">
        <v>40</v>
      </c>
      <c r="F53" s="7">
        <v>1</v>
      </c>
      <c r="G53" s="6" t="s">
        <v>72</v>
      </c>
      <c r="H53" s="9" t="s">
        <v>59</v>
      </c>
    </row>
    <row r="54" spans="1:8" s="11" customFormat="1" x14ac:dyDescent="0.25">
      <c r="A54" s="5">
        <v>49</v>
      </c>
      <c r="B54" s="6" t="s">
        <v>76</v>
      </c>
      <c r="C54" s="7" t="s">
        <v>51</v>
      </c>
      <c r="D54" s="8" t="s">
        <v>74</v>
      </c>
      <c r="E54" s="7">
        <v>41</v>
      </c>
      <c r="F54" s="7">
        <v>1</v>
      </c>
      <c r="G54" s="6" t="s">
        <v>72</v>
      </c>
      <c r="H54" s="9" t="s">
        <v>105</v>
      </c>
    </row>
    <row r="55" spans="1:8" s="11" customFormat="1" x14ac:dyDescent="0.25">
      <c r="A55" s="5">
        <v>49</v>
      </c>
      <c r="B55" s="6" t="s">
        <v>76</v>
      </c>
      <c r="C55" s="7" t="s">
        <v>51</v>
      </c>
      <c r="D55" s="8" t="s">
        <v>74</v>
      </c>
      <c r="E55" s="7">
        <v>42</v>
      </c>
      <c r="F55" s="7">
        <v>1</v>
      </c>
      <c r="G55" s="6" t="s">
        <v>72</v>
      </c>
      <c r="H55" s="9" t="s">
        <v>59</v>
      </c>
    </row>
    <row r="56" spans="1:8" s="11" customFormat="1" x14ac:dyDescent="0.25">
      <c r="A56" s="5">
        <v>49</v>
      </c>
      <c r="B56" s="6" t="s">
        <v>76</v>
      </c>
      <c r="C56" s="7" t="s">
        <v>51</v>
      </c>
      <c r="D56" s="8" t="s">
        <v>78</v>
      </c>
      <c r="E56" s="7">
        <v>43</v>
      </c>
      <c r="F56" s="7">
        <v>1</v>
      </c>
      <c r="G56" s="6" t="s">
        <v>72</v>
      </c>
      <c r="H56" s="9" t="s">
        <v>59</v>
      </c>
    </row>
    <row r="57" spans="1:8" s="11" customFormat="1" x14ac:dyDescent="0.25">
      <c r="A57" s="5">
        <v>49</v>
      </c>
      <c r="B57" s="6" t="s">
        <v>76</v>
      </c>
      <c r="C57" s="7" t="s">
        <v>51</v>
      </c>
      <c r="D57" s="8" t="s">
        <v>74</v>
      </c>
      <c r="E57" s="7">
        <v>44</v>
      </c>
      <c r="F57" s="7">
        <v>1</v>
      </c>
      <c r="G57" s="6" t="s">
        <v>72</v>
      </c>
      <c r="H57" s="9" t="s">
        <v>59</v>
      </c>
    </row>
    <row r="58" spans="1:8" s="11" customFormat="1" x14ac:dyDescent="0.25">
      <c r="A58" s="5">
        <v>49</v>
      </c>
      <c r="B58" s="6" t="s">
        <v>76</v>
      </c>
      <c r="C58" s="7" t="s">
        <v>51</v>
      </c>
      <c r="D58" s="8" t="s">
        <v>74</v>
      </c>
      <c r="E58" s="7">
        <v>45</v>
      </c>
      <c r="F58" s="7">
        <v>1</v>
      </c>
      <c r="G58" s="6" t="s">
        <v>72</v>
      </c>
      <c r="H58" s="9" t="s">
        <v>59</v>
      </c>
    </row>
    <row r="59" spans="1:8" s="11" customFormat="1" x14ac:dyDescent="0.25">
      <c r="A59" s="5">
        <v>49</v>
      </c>
      <c r="B59" s="6" t="s">
        <v>76</v>
      </c>
      <c r="C59" s="7" t="s">
        <v>51</v>
      </c>
      <c r="D59" s="8" t="s">
        <v>74</v>
      </c>
      <c r="E59" s="7">
        <v>46</v>
      </c>
      <c r="F59" s="7">
        <v>1</v>
      </c>
      <c r="G59" s="6" t="s">
        <v>72</v>
      </c>
      <c r="H59" s="9" t="s">
        <v>59</v>
      </c>
    </row>
    <row r="60" spans="1:8" s="11" customFormat="1" x14ac:dyDescent="0.25">
      <c r="A60" s="5">
        <v>49</v>
      </c>
      <c r="B60" s="6" t="s">
        <v>76</v>
      </c>
      <c r="C60" s="7" t="s">
        <v>51</v>
      </c>
      <c r="D60" s="8" t="s">
        <v>74</v>
      </c>
      <c r="E60" s="7">
        <v>47</v>
      </c>
      <c r="F60" s="7">
        <v>1</v>
      </c>
      <c r="G60" s="6" t="s">
        <v>72</v>
      </c>
      <c r="H60" s="9" t="s">
        <v>59</v>
      </c>
    </row>
    <row r="61" spans="1:8" s="11" customFormat="1" x14ac:dyDescent="0.25">
      <c r="A61" s="5">
        <v>49</v>
      </c>
      <c r="B61" s="6" t="s">
        <v>76</v>
      </c>
      <c r="C61" s="7" t="s">
        <v>51</v>
      </c>
      <c r="D61" s="8" t="s">
        <v>74</v>
      </c>
      <c r="E61" s="7">
        <v>48</v>
      </c>
      <c r="F61" s="7">
        <v>1</v>
      </c>
      <c r="G61" s="6" t="s">
        <v>72</v>
      </c>
      <c r="H61" s="9" t="s">
        <v>59</v>
      </c>
    </row>
    <row r="62" spans="1:8" s="11" customFormat="1" x14ac:dyDescent="0.25">
      <c r="A62" s="5">
        <v>49</v>
      </c>
      <c r="B62" s="6" t="s">
        <v>76</v>
      </c>
      <c r="C62" s="7" t="s">
        <v>51</v>
      </c>
      <c r="D62" s="8" t="s">
        <v>74</v>
      </c>
      <c r="E62" s="7">
        <v>49</v>
      </c>
      <c r="F62" s="7">
        <v>1</v>
      </c>
      <c r="G62" s="6" t="s">
        <v>55</v>
      </c>
      <c r="H62" s="9" t="s">
        <v>59</v>
      </c>
    </row>
    <row r="63" spans="1:8" s="11" customFormat="1" x14ac:dyDescent="0.25">
      <c r="A63" s="5">
        <v>49</v>
      </c>
      <c r="B63" s="6" t="s">
        <v>76</v>
      </c>
      <c r="C63" s="7" t="s">
        <v>51</v>
      </c>
      <c r="D63" s="8" t="s">
        <v>74</v>
      </c>
      <c r="E63" s="7">
        <v>50</v>
      </c>
      <c r="F63" s="7">
        <v>1</v>
      </c>
      <c r="G63" s="6" t="s">
        <v>72</v>
      </c>
      <c r="H63" s="9" t="s">
        <v>105</v>
      </c>
    </row>
    <row r="64" spans="1:8" s="11" customFormat="1" x14ac:dyDescent="0.25">
      <c r="A64" s="5">
        <v>49</v>
      </c>
      <c r="B64" s="6" t="s">
        <v>76</v>
      </c>
      <c r="C64" s="7" t="s">
        <v>51</v>
      </c>
      <c r="D64" s="8" t="s">
        <v>74</v>
      </c>
      <c r="E64" s="7">
        <v>51</v>
      </c>
      <c r="F64" s="7">
        <v>1</v>
      </c>
      <c r="G64" s="6" t="s">
        <v>72</v>
      </c>
      <c r="H64" s="9" t="s">
        <v>59</v>
      </c>
    </row>
    <row r="65" spans="1:8" s="11" customFormat="1" x14ac:dyDescent="0.25">
      <c r="A65" s="5">
        <v>49</v>
      </c>
      <c r="B65" s="6" t="s">
        <v>76</v>
      </c>
      <c r="C65" s="7" t="s">
        <v>51</v>
      </c>
      <c r="D65" s="8" t="s">
        <v>74</v>
      </c>
      <c r="E65" s="7">
        <v>52</v>
      </c>
      <c r="F65" s="7">
        <v>1</v>
      </c>
      <c r="G65" s="6" t="s">
        <v>72</v>
      </c>
      <c r="H65" s="9" t="s">
        <v>59</v>
      </c>
    </row>
    <row r="66" spans="1:8" s="11" customFormat="1" x14ac:dyDescent="0.25">
      <c r="A66" s="5">
        <v>49</v>
      </c>
      <c r="B66" s="6" t="s">
        <v>76</v>
      </c>
      <c r="C66" s="7" t="s">
        <v>51</v>
      </c>
      <c r="D66" s="8" t="s">
        <v>74</v>
      </c>
      <c r="E66" s="7">
        <v>53</v>
      </c>
      <c r="F66" s="7">
        <v>1</v>
      </c>
      <c r="G66" s="6" t="s">
        <v>72</v>
      </c>
      <c r="H66" s="9" t="s">
        <v>59</v>
      </c>
    </row>
    <row r="67" spans="1:8" s="11" customFormat="1" x14ac:dyDescent="0.25">
      <c r="A67" s="5">
        <v>49</v>
      </c>
      <c r="B67" s="6" t="s">
        <v>76</v>
      </c>
      <c r="C67" s="7" t="s">
        <v>51</v>
      </c>
      <c r="D67" s="8" t="s">
        <v>74</v>
      </c>
      <c r="E67" s="7">
        <v>54</v>
      </c>
      <c r="F67" s="7">
        <v>1</v>
      </c>
      <c r="G67" s="6" t="s">
        <v>72</v>
      </c>
      <c r="H67" s="9" t="s">
        <v>59</v>
      </c>
    </row>
    <row r="68" spans="1:8" s="11" customFormat="1" x14ac:dyDescent="0.25">
      <c r="A68" s="5">
        <v>49</v>
      </c>
      <c r="B68" s="6" t="s">
        <v>76</v>
      </c>
      <c r="C68" s="7" t="s">
        <v>51</v>
      </c>
      <c r="D68" s="8" t="s">
        <v>74</v>
      </c>
      <c r="E68" s="7">
        <v>55</v>
      </c>
      <c r="F68" s="7">
        <v>1</v>
      </c>
      <c r="G68" s="6" t="s">
        <v>72</v>
      </c>
      <c r="H68" s="9" t="s">
        <v>59</v>
      </c>
    </row>
    <row r="69" spans="1:8" s="11" customFormat="1" x14ac:dyDescent="0.25">
      <c r="A69" s="5">
        <v>49</v>
      </c>
      <c r="B69" s="6" t="s">
        <v>76</v>
      </c>
      <c r="C69" s="7" t="s">
        <v>51</v>
      </c>
      <c r="D69" s="8" t="s">
        <v>74</v>
      </c>
      <c r="E69" s="7">
        <v>56</v>
      </c>
      <c r="F69" s="7">
        <v>1</v>
      </c>
      <c r="G69" s="6" t="s">
        <v>72</v>
      </c>
      <c r="H69" s="9" t="s">
        <v>59</v>
      </c>
    </row>
    <row r="70" spans="1:8" s="11" customFormat="1" ht="30" x14ac:dyDescent="0.25">
      <c r="A70" s="5">
        <v>49</v>
      </c>
      <c r="B70" s="6" t="s">
        <v>76</v>
      </c>
      <c r="C70" s="7" t="s">
        <v>51</v>
      </c>
      <c r="D70" s="8" t="s">
        <v>79</v>
      </c>
      <c r="E70" s="7">
        <v>57</v>
      </c>
      <c r="F70" s="7">
        <v>1</v>
      </c>
      <c r="G70" s="6" t="s">
        <v>72</v>
      </c>
      <c r="H70" s="9" t="s">
        <v>59</v>
      </c>
    </row>
    <row r="71" spans="1:8" s="11" customFormat="1" ht="30" x14ac:dyDescent="0.25">
      <c r="A71" s="5">
        <v>49</v>
      </c>
      <c r="B71" s="6" t="s">
        <v>76</v>
      </c>
      <c r="C71" s="7" t="s">
        <v>51</v>
      </c>
      <c r="D71" s="8" t="s">
        <v>79</v>
      </c>
      <c r="E71" s="7">
        <v>58</v>
      </c>
      <c r="F71" s="7">
        <v>1</v>
      </c>
      <c r="G71" s="6" t="s">
        <v>72</v>
      </c>
      <c r="H71" s="9" t="s">
        <v>59</v>
      </c>
    </row>
    <row r="72" spans="1:8" s="11" customFormat="1" x14ac:dyDescent="0.25">
      <c r="A72" s="5">
        <v>49</v>
      </c>
      <c r="B72" s="6" t="s">
        <v>76</v>
      </c>
      <c r="C72" s="7" t="s">
        <v>51</v>
      </c>
      <c r="D72" s="8" t="s">
        <v>78</v>
      </c>
      <c r="E72" s="7">
        <v>59</v>
      </c>
      <c r="F72" s="7">
        <v>1</v>
      </c>
      <c r="G72" s="6" t="s">
        <v>72</v>
      </c>
      <c r="H72" s="9" t="s">
        <v>869</v>
      </c>
    </row>
    <row r="73" spans="1:8" s="11" customFormat="1" x14ac:dyDescent="0.25">
      <c r="A73" s="12">
        <v>51</v>
      </c>
      <c r="B73" s="9" t="s">
        <v>80</v>
      </c>
      <c r="C73" s="7" t="s">
        <v>51</v>
      </c>
      <c r="D73" s="8" t="s">
        <v>71</v>
      </c>
      <c r="E73" s="7">
        <v>1</v>
      </c>
      <c r="F73" s="7">
        <v>1</v>
      </c>
      <c r="G73" s="6" t="s">
        <v>55</v>
      </c>
      <c r="H73" s="10" t="s">
        <v>59</v>
      </c>
    </row>
    <row r="74" spans="1:8" s="11" customFormat="1" x14ac:dyDescent="0.25">
      <c r="A74" s="12">
        <v>51</v>
      </c>
      <c r="B74" s="9" t="s">
        <v>80</v>
      </c>
      <c r="C74" s="7" t="s">
        <v>51</v>
      </c>
      <c r="D74" s="8" t="s">
        <v>71</v>
      </c>
      <c r="E74" s="7">
        <v>2</v>
      </c>
      <c r="F74" s="7">
        <v>1</v>
      </c>
      <c r="G74" s="6" t="s">
        <v>72</v>
      </c>
      <c r="H74" s="10" t="s">
        <v>59</v>
      </c>
    </row>
    <row r="75" spans="1:8" s="11" customFormat="1" x14ac:dyDescent="0.25">
      <c r="A75" s="12">
        <v>51</v>
      </c>
      <c r="B75" s="9" t="s">
        <v>80</v>
      </c>
      <c r="C75" s="7" t="s">
        <v>51</v>
      </c>
      <c r="D75" s="8" t="s">
        <v>71</v>
      </c>
      <c r="E75" s="7">
        <v>3</v>
      </c>
      <c r="F75" s="7">
        <v>1</v>
      </c>
      <c r="G75" s="6" t="s">
        <v>55</v>
      </c>
      <c r="H75" s="10" t="s">
        <v>59</v>
      </c>
    </row>
    <row r="76" spans="1:8" s="11" customFormat="1" x14ac:dyDescent="0.25">
      <c r="A76" s="12">
        <v>51</v>
      </c>
      <c r="B76" s="9" t="s">
        <v>80</v>
      </c>
      <c r="C76" s="7" t="s">
        <v>51</v>
      </c>
      <c r="D76" s="8" t="s">
        <v>71</v>
      </c>
      <c r="E76" s="7">
        <v>4</v>
      </c>
      <c r="F76" s="7">
        <v>1</v>
      </c>
      <c r="G76" s="6" t="s">
        <v>55</v>
      </c>
      <c r="H76" s="10" t="s">
        <v>59</v>
      </c>
    </row>
    <row r="77" spans="1:8" s="11" customFormat="1" x14ac:dyDescent="0.25">
      <c r="A77" s="12">
        <v>51</v>
      </c>
      <c r="B77" s="9" t="s">
        <v>80</v>
      </c>
      <c r="C77" s="7" t="s">
        <v>51</v>
      </c>
      <c r="D77" s="8" t="s">
        <v>71</v>
      </c>
      <c r="E77" s="7">
        <v>5</v>
      </c>
      <c r="F77" s="7">
        <v>1</v>
      </c>
      <c r="G77" s="6" t="s">
        <v>55</v>
      </c>
      <c r="H77" s="10" t="s">
        <v>59</v>
      </c>
    </row>
    <row r="78" spans="1:8" s="11" customFormat="1" x14ac:dyDescent="0.25">
      <c r="A78" s="12">
        <v>51</v>
      </c>
      <c r="B78" s="9" t="s">
        <v>80</v>
      </c>
      <c r="C78" s="7" t="s">
        <v>51</v>
      </c>
      <c r="D78" s="8" t="s">
        <v>71</v>
      </c>
      <c r="E78" s="7">
        <v>6</v>
      </c>
      <c r="F78" s="7">
        <v>1</v>
      </c>
      <c r="G78" s="6" t="s">
        <v>55</v>
      </c>
      <c r="H78" s="10" t="s">
        <v>59</v>
      </c>
    </row>
    <row r="79" spans="1:8" s="11" customFormat="1" x14ac:dyDescent="0.25">
      <c r="A79" s="9">
        <v>52</v>
      </c>
      <c r="B79" s="9" t="s">
        <v>82</v>
      </c>
      <c r="C79" s="7" t="s">
        <v>51</v>
      </c>
      <c r="D79" s="8" t="s">
        <v>74</v>
      </c>
      <c r="E79" s="7">
        <v>1</v>
      </c>
      <c r="F79" s="7">
        <v>1</v>
      </c>
      <c r="G79" s="6" t="s">
        <v>72</v>
      </c>
      <c r="H79" s="9" t="s">
        <v>59</v>
      </c>
    </row>
    <row r="80" spans="1:8" s="11" customFormat="1" x14ac:dyDescent="0.25">
      <c r="A80" s="9">
        <v>52</v>
      </c>
      <c r="B80" s="9" t="s">
        <v>82</v>
      </c>
      <c r="C80" s="7" t="s">
        <v>51</v>
      </c>
      <c r="D80" s="8" t="s">
        <v>78</v>
      </c>
      <c r="E80" s="7">
        <v>2</v>
      </c>
      <c r="F80" s="7">
        <v>1</v>
      </c>
      <c r="G80" s="6" t="s">
        <v>55</v>
      </c>
      <c r="H80" s="9" t="s">
        <v>59</v>
      </c>
    </row>
    <row r="81" spans="1:8" s="11" customFormat="1" x14ac:dyDescent="0.25">
      <c r="A81" s="9">
        <v>52</v>
      </c>
      <c r="B81" s="9" t="s">
        <v>82</v>
      </c>
      <c r="C81" s="7" t="s">
        <v>51</v>
      </c>
      <c r="D81" s="8" t="s">
        <v>78</v>
      </c>
      <c r="E81" s="7">
        <v>3</v>
      </c>
      <c r="F81" s="7">
        <v>1</v>
      </c>
      <c r="G81" s="6" t="s">
        <v>55</v>
      </c>
      <c r="H81" s="9" t="s">
        <v>59</v>
      </c>
    </row>
    <row r="82" spans="1:8" s="11" customFormat="1" x14ac:dyDescent="0.25">
      <c r="A82" s="9">
        <v>52</v>
      </c>
      <c r="B82" s="9" t="s">
        <v>82</v>
      </c>
      <c r="C82" s="7" t="s">
        <v>51</v>
      </c>
      <c r="D82" s="8" t="s">
        <v>78</v>
      </c>
      <c r="E82" s="7">
        <v>3</v>
      </c>
      <c r="F82" s="7">
        <v>2</v>
      </c>
      <c r="G82" s="6" t="s">
        <v>55</v>
      </c>
      <c r="H82" s="9" t="s">
        <v>59</v>
      </c>
    </row>
    <row r="83" spans="1:8" s="11" customFormat="1" ht="30" x14ac:dyDescent="0.25">
      <c r="A83" s="9">
        <v>53</v>
      </c>
      <c r="B83" s="9" t="s">
        <v>83</v>
      </c>
      <c r="C83" s="7" t="s">
        <v>51</v>
      </c>
      <c r="D83" s="8" t="s">
        <v>69</v>
      </c>
      <c r="E83" s="7">
        <v>1</v>
      </c>
      <c r="F83" s="7">
        <v>1</v>
      </c>
      <c r="G83" s="6" t="s">
        <v>72</v>
      </c>
      <c r="H83" s="9" t="s">
        <v>59</v>
      </c>
    </row>
    <row r="84" spans="1:8" s="11" customFormat="1" ht="30" x14ac:dyDescent="0.25">
      <c r="A84" s="9">
        <v>53</v>
      </c>
      <c r="B84" s="9" t="s">
        <v>83</v>
      </c>
      <c r="C84" s="7" t="s">
        <v>51</v>
      </c>
      <c r="D84" s="8" t="s">
        <v>69</v>
      </c>
      <c r="E84" s="7">
        <v>1</v>
      </c>
      <c r="F84" s="7">
        <v>2</v>
      </c>
      <c r="G84" s="6" t="s">
        <v>72</v>
      </c>
      <c r="H84" s="9" t="s">
        <v>59</v>
      </c>
    </row>
    <row r="85" spans="1:8" s="11" customFormat="1" ht="30" x14ac:dyDescent="0.25">
      <c r="A85" s="9">
        <v>54</v>
      </c>
      <c r="B85" s="9" t="s">
        <v>85</v>
      </c>
      <c r="C85" s="7" t="s">
        <v>51</v>
      </c>
      <c r="D85" s="8" t="s">
        <v>86</v>
      </c>
      <c r="E85" s="7">
        <v>1</v>
      </c>
      <c r="F85" s="7">
        <v>3</v>
      </c>
      <c r="G85" s="6" t="s">
        <v>72</v>
      </c>
      <c r="H85" s="9" t="s">
        <v>59</v>
      </c>
    </row>
    <row r="86" spans="1:8" s="11" customFormat="1" ht="30" x14ac:dyDescent="0.25">
      <c r="A86" s="9">
        <v>54</v>
      </c>
      <c r="B86" s="9" t="s">
        <v>85</v>
      </c>
      <c r="C86" s="7" t="s">
        <v>51</v>
      </c>
      <c r="D86" s="8" t="s">
        <v>86</v>
      </c>
      <c r="E86" s="7">
        <v>2</v>
      </c>
      <c r="F86" s="7">
        <v>1</v>
      </c>
      <c r="G86" s="6" t="s">
        <v>72</v>
      </c>
      <c r="H86" s="9" t="s">
        <v>59</v>
      </c>
    </row>
    <row r="87" spans="1:8" s="11" customFormat="1" ht="30" x14ac:dyDescent="0.25">
      <c r="A87" s="9">
        <v>54</v>
      </c>
      <c r="B87" s="9" t="s">
        <v>85</v>
      </c>
      <c r="C87" s="7" t="s">
        <v>51</v>
      </c>
      <c r="D87" s="8" t="s">
        <v>86</v>
      </c>
      <c r="E87" s="7">
        <v>3</v>
      </c>
      <c r="F87" s="7">
        <v>1</v>
      </c>
      <c r="G87" s="6" t="s">
        <v>72</v>
      </c>
      <c r="H87" s="9" t="s">
        <v>59</v>
      </c>
    </row>
    <row r="88" spans="1:8" s="11" customFormat="1" ht="30" x14ac:dyDescent="0.25">
      <c r="A88" s="9">
        <v>54</v>
      </c>
      <c r="B88" s="9" t="s">
        <v>85</v>
      </c>
      <c r="C88" s="7" t="s">
        <v>51</v>
      </c>
      <c r="D88" s="8" t="s">
        <v>86</v>
      </c>
      <c r="E88" s="7">
        <v>4</v>
      </c>
      <c r="F88" s="7">
        <v>1</v>
      </c>
      <c r="G88" s="6" t="s">
        <v>55</v>
      </c>
      <c r="H88" s="9" t="s">
        <v>59</v>
      </c>
    </row>
    <row r="89" spans="1:8" s="11" customFormat="1" ht="30" x14ac:dyDescent="0.25">
      <c r="A89" s="9">
        <v>54</v>
      </c>
      <c r="B89" s="9" t="s">
        <v>85</v>
      </c>
      <c r="C89" s="7" t="s">
        <v>51</v>
      </c>
      <c r="D89" s="8" t="s">
        <v>86</v>
      </c>
      <c r="E89" s="7">
        <v>4</v>
      </c>
      <c r="F89" s="7">
        <v>2</v>
      </c>
      <c r="G89" s="6" t="s">
        <v>72</v>
      </c>
      <c r="H89" s="9" t="s">
        <v>59</v>
      </c>
    </row>
    <row r="90" spans="1:8" s="11" customFormat="1" ht="30" x14ac:dyDescent="0.25">
      <c r="A90" s="9">
        <v>54</v>
      </c>
      <c r="B90" s="9" t="s">
        <v>85</v>
      </c>
      <c r="C90" s="7" t="s">
        <v>51</v>
      </c>
      <c r="D90" s="8" t="s">
        <v>86</v>
      </c>
      <c r="E90" s="7">
        <v>5</v>
      </c>
      <c r="F90" s="7">
        <v>1</v>
      </c>
      <c r="G90" s="6" t="s">
        <v>55</v>
      </c>
      <c r="H90" s="9" t="s">
        <v>105</v>
      </c>
    </row>
    <row r="91" spans="1:8" s="11" customFormat="1" x14ac:dyDescent="0.25">
      <c r="A91" s="9">
        <v>54</v>
      </c>
      <c r="B91" s="9" t="s">
        <v>85</v>
      </c>
      <c r="C91" s="7" t="s">
        <v>51</v>
      </c>
      <c r="D91" s="8" t="s">
        <v>71</v>
      </c>
      <c r="E91" s="7">
        <v>6</v>
      </c>
      <c r="F91" s="7">
        <v>1</v>
      </c>
      <c r="G91" s="6" t="s">
        <v>72</v>
      </c>
      <c r="H91" s="9" t="s">
        <v>59</v>
      </c>
    </row>
    <row r="92" spans="1:8" s="11" customFormat="1" x14ac:dyDescent="0.25">
      <c r="A92" s="9">
        <v>55</v>
      </c>
      <c r="B92" s="9" t="s">
        <v>91</v>
      </c>
      <c r="C92" s="7" t="s">
        <v>51</v>
      </c>
      <c r="D92" s="8" t="s">
        <v>71</v>
      </c>
      <c r="E92" s="7">
        <v>1</v>
      </c>
      <c r="F92" s="7">
        <v>1</v>
      </c>
      <c r="G92" s="6" t="s">
        <v>55</v>
      </c>
      <c r="H92" s="10" t="s">
        <v>296</v>
      </c>
    </row>
    <row r="93" spans="1:8" s="11" customFormat="1" x14ac:dyDescent="0.25">
      <c r="A93" s="9">
        <v>55</v>
      </c>
      <c r="B93" s="9" t="s">
        <v>91</v>
      </c>
      <c r="C93" s="7" t="s">
        <v>51</v>
      </c>
      <c r="D93" s="8" t="s">
        <v>71</v>
      </c>
      <c r="E93" s="7">
        <v>2</v>
      </c>
      <c r="F93" s="7">
        <v>1</v>
      </c>
      <c r="G93" s="6" t="s">
        <v>72</v>
      </c>
      <c r="H93" s="10" t="s">
        <v>296</v>
      </c>
    </row>
    <row r="94" spans="1:8" s="11" customFormat="1" x14ac:dyDescent="0.25">
      <c r="A94" s="9">
        <v>55</v>
      </c>
      <c r="B94" s="9" t="s">
        <v>91</v>
      </c>
      <c r="C94" s="7" t="s">
        <v>51</v>
      </c>
      <c r="D94" s="8" t="s">
        <v>71</v>
      </c>
      <c r="E94" s="7">
        <v>3</v>
      </c>
      <c r="F94" s="7">
        <v>1</v>
      </c>
      <c r="G94" s="6" t="s">
        <v>92</v>
      </c>
      <c r="H94" s="10" t="s">
        <v>296</v>
      </c>
    </row>
    <row r="95" spans="1:8" s="11" customFormat="1" x14ac:dyDescent="0.25">
      <c r="A95" s="9">
        <v>55</v>
      </c>
      <c r="B95" s="9" t="s">
        <v>91</v>
      </c>
      <c r="C95" s="7" t="s">
        <v>51</v>
      </c>
      <c r="D95" s="8" t="s">
        <v>71</v>
      </c>
      <c r="E95" s="7">
        <v>4</v>
      </c>
      <c r="F95" s="7">
        <v>1</v>
      </c>
      <c r="G95" s="6" t="s">
        <v>92</v>
      </c>
      <c r="H95" s="10" t="s">
        <v>296</v>
      </c>
    </row>
    <row r="96" spans="1:8" s="11" customFormat="1" x14ac:dyDescent="0.25">
      <c r="A96" s="9">
        <v>55</v>
      </c>
      <c r="B96" s="9" t="s">
        <v>91</v>
      </c>
      <c r="C96" s="7" t="s">
        <v>51</v>
      </c>
      <c r="D96" s="8" t="s">
        <v>71</v>
      </c>
      <c r="E96" s="7">
        <v>5</v>
      </c>
      <c r="F96" s="7">
        <v>1</v>
      </c>
      <c r="G96" s="6" t="s">
        <v>92</v>
      </c>
      <c r="H96" s="10" t="s">
        <v>296</v>
      </c>
    </row>
    <row r="97" spans="1:8" s="11" customFormat="1" x14ac:dyDescent="0.25">
      <c r="A97" s="9">
        <v>55</v>
      </c>
      <c r="B97" s="9" t="s">
        <v>91</v>
      </c>
      <c r="C97" s="7" t="s">
        <v>51</v>
      </c>
      <c r="D97" s="8" t="s">
        <v>71</v>
      </c>
      <c r="E97" s="7">
        <v>6</v>
      </c>
      <c r="F97" s="7">
        <v>1</v>
      </c>
      <c r="G97" s="6" t="s">
        <v>92</v>
      </c>
      <c r="H97" s="10" t="s">
        <v>296</v>
      </c>
    </row>
    <row r="98" spans="1:8" s="11" customFormat="1" x14ac:dyDescent="0.25">
      <c r="A98" s="9">
        <v>55</v>
      </c>
      <c r="B98" s="9" t="s">
        <v>91</v>
      </c>
      <c r="C98" s="7" t="s">
        <v>51</v>
      </c>
      <c r="D98" s="8" t="s">
        <v>71</v>
      </c>
      <c r="E98" s="7">
        <v>7</v>
      </c>
      <c r="F98" s="7">
        <v>1</v>
      </c>
      <c r="G98" s="6" t="s">
        <v>92</v>
      </c>
      <c r="H98" s="10" t="s">
        <v>296</v>
      </c>
    </row>
    <row r="99" spans="1:8" s="11" customFormat="1" x14ac:dyDescent="0.25">
      <c r="A99" s="9">
        <v>55</v>
      </c>
      <c r="B99" s="9" t="s">
        <v>91</v>
      </c>
      <c r="C99" s="7" t="s">
        <v>51</v>
      </c>
      <c r="D99" s="8" t="s">
        <v>71</v>
      </c>
      <c r="E99" s="7">
        <v>8</v>
      </c>
      <c r="F99" s="7">
        <v>1</v>
      </c>
      <c r="G99" s="6" t="s">
        <v>92</v>
      </c>
      <c r="H99" s="10" t="s">
        <v>296</v>
      </c>
    </row>
    <row r="100" spans="1:8" s="11" customFormat="1" x14ac:dyDescent="0.25">
      <c r="A100" s="9">
        <v>55</v>
      </c>
      <c r="B100" s="9" t="s">
        <v>91</v>
      </c>
      <c r="C100" s="7" t="s">
        <v>51</v>
      </c>
      <c r="D100" s="8" t="s">
        <v>71</v>
      </c>
      <c r="E100" s="7">
        <v>9</v>
      </c>
      <c r="F100" s="7">
        <v>1</v>
      </c>
      <c r="G100" s="6" t="s">
        <v>92</v>
      </c>
      <c r="H100" s="10" t="s">
        <v>296</v>
      </c>
    </row>
    <row r="101" spans="1:8" s="11" customFormat="1" x14ac:dyDescent="0.25">
      <c r="A101" s="9">
        <v>55</v>
      </c>
      <c r="B101" s="9" t="s">
        <v>91</v>
      </c>
      <c r="C101" s="7" t="s">
        <v>51</v>
      </c>
      <c r="D101" s="8" t="s">
        <v>71</v>
      </c>
      <c r="E101" s="7">
        <v>10</v>
      </c>
      <c r="F101" s="7">
        <v>1</v>
      </c>
      <c r="G101" s="6" t="s">
        <v>94</v>
      </c>
      <c r="H101" s="10" t="s">
        <v>296</v>
      </c>
    </row>
    <row r="102" spans="1:8" s="11" customFormat="1" x14ac:dyDescent="0.25">
      <c r="A102" s="9">
        <v>55</v>
      </c>
      <c r="B102" s="9" t="s">
        <v>91</v>
      </c>
      <c r="C102" s="7" t="s">
        <v>51</v>
      </c>
      <c r="D102" s="8" t="s">
        <v>71</v>
      </c>
      <c r="E102" s="7">
        <v>11</v>
      </c>
      <c r="F102" s="7">
        <v>1</v>
      </c>
      <c r="G102" s="6" t="s">
        <v>92</v>
      </c>
      <c r="H102" s="10" t="s">
        <v>296</v>
      </c>
    </row>
    <row r="103" spans="1:8" s="11" customFormat="1" x14ac:dyDescent="0.25">
      <c r="A103" s="9">
        <v>55</v>
      </c>
      <c r="B103" s="9" t="s">
        <v>91</v>
      </c>
      <c r="C103" s="7" t="s">
        <v>51</v>
      </c>
      <c r="D103" s="8" t="s">
        <v>71</v>
      </c>
      <c r="E103" s="7">
        <v>11</v>
      </c>
      <c r="F103" s="7">
        <v>2</v>
      </c>
      <c r="G103" s="6" t="s">
        <v>72</v>
      </c>
      <c r="H103" s="10" t="s">
        <v>296</v>
      </c>
    </row>
    <row r="104" spans="1:8" s="11" customFormat="1" x14ac:dyDescent="0.25">
      <c r="A104" s="9">
        <v>55</v>
      </c>
      <c r="B104" s="9" t="s">
        <v>91</v>
      </c>
      <c r="C104" s="7" t="s">
        <v>51</v>
      </c>
      <c r="D104" s="8" t="s">
        <v>71</v>
      </c>
      <c r="E104" s="7">
        <v>12</v>
      </c>
      <c r="F104" s="7">
        <v>1</v>
      </c>
      <c r="G104" s="6" t="s">
        <v>72</v>
      </c>
      <c r="H104" s="10" t="s">
        <v>296</v>
      </c>
    </row>
    <row r="105" spans="1:8" s="11" customFormat="1" x14ac:dyDescent="0.25">
      <c r="A105" s="9">
        <v>55</v>
      </c>
      <c r="B105" s="9" t="s">
        <v>91</v>
      </c>
      <c r="C105" s="7" t="s">
        <v>51</v>
      </c>
      <c r="D105" s="8" t="s">
        <v>71</v>
      </c>
      <c r="E105" s="7">
        <v>13</v>
      </c>
      <c r="F105" s="7">
        <v>1</v>
      </c>
      <c r="G105" s="6" t="s">
        <v>92</v>
      </c>
      <c r="H105" s="10" t="s">
        <v>296</v>
      </c>
    </row>
    <row r="106" spans="1:8" s="11" customFormat="1" x14ac:dyDescent="0.25">
      <c r="A106" s="9">
        <v>55</v>
      </c>
      <c r="B106" s="9" t="s">
        <v>91</v>
      </c>
      <c r="C106" s="7" t="s">
        <v>51</v>
      </c>
      <c r="D106" s="8" t="s">
        <v>71</v>
      </c>
      <c r="E106" s="7">
        <v>13</v>
      </c>
      <c r="F106" s="7">
        <v>2</v>
      </c>
      <c r="G106" s="6" t="s">
        <v>92</v>
      </c>
      <c r="H106" s="10" t="s">
        <v>296</v>
      </c>
    </row>
    <row r="107" spans="1:8" s="11" customFormat="1" x14ac:dyDescent="0.25">
      <c r="A107" s="9">
        <v>55</v>
      </c>
      <c r="B107" s="9" t="s">
        <v>91</v>
      </c>
      <c r="C107" s="7" t="s">
        <v>51</v>
      </c>
      <c r="D107" s="8" t="s">
        <v>71</v>
      </c>
      <c r="E107" s="7">
        <v>14</v>
      </c>
      <c r="F107" s="7">
        <v>1</v>
      </c>
      <c r="G107" s="6" t="s">
        <v>92</v>
      </c>
      <c r="H107" s="10" t="s">
        <v>296</v>
      </c>
    </row>
    <row r="108" spans="1:8" s="11" customFormat="1" x14ac:dyDescent="0.25">
      <c r="A108" s="9">
        <v>55</v>
      </c>
      <c r="B108" s="9" t="s">
        <v>91</v>
      </c>
      <c r="C108" s="7" t="s">
        <v>51</v>
      </c>
      <c r="D108" s="8" t="s">
        <v>71</v>
      </c>
      <c r="E108" s="7">
        <v>15</v>
      </c>
      <c r="F108" s="7">
        <v>1</v>
      </c>
      <c r="G108" s="6" t="s">
        <v>92</v>
      </c>
      <c r="H108" s="10" t="s">
        <v>296</v>
      </c>
    </row>
    <row r="109" spans="1:8" s="11" customFormat="1" x14ac:dyDescent="0.25">
      <c r="A109" s="9">
        <v>55</v>
      </c>
      <c r="B109" s="9" t="s">
        <v>91</v>
      </c>
      <c r="C109" s="7" t="s">
        <v>51</v>
      </c>
      <c r="D109" s="8" t="s">
        <v>71</v>
      </c>
      <c r="E109" s="7">
        <v>16</v>
      </c>
      <c r="F109" s="7">
        <v>1</v>
      </c>
      <c r="G109" s="6" t="s">
        <v>92</v>
      </c>
      <c r="H109" s="10" t="s">
        <v>296</v>
      </c>
    </row>
    <row r="110" spans="1:8" s="11" customFormat="1" x14ac:dyDescent="0.25">
      <c r="A110" s="9">
        <v>56</v>
      </c>
      <c r="B110" s="9" t="s">
        <v>95</v>
      </c>
      <c r="C110" s="7" t="s">
        <v>51</v>
      </c>
      <c r="D110" s="8" t="s">
        <v>74</v>
      </c>
      <c r="E110" s="7">
        <v>1</v>
      </c>
      <c r="F110" s="7">
        <v>1</v>
      </c>
      <c r="G110" s="6" t="s">
        <v>92</v>
      </c>
      <c r="H110" s="10" t="s">
        <v>296</v>
      </c>
    </row>
    <row r="111" spans="1:8" s="11" customFormat="1" x14ac:dyDescent="0.25">
      <c r="A111" s="9">
        <v>56</v>
      </c>
      <c r="B111" s="9" t="s">
        <v>95</v>
      </c>
      <c r="C111" s="7" t="s">
        <v>51</v>
      </c>
      <c r="D111" s="8" t="s">
        <v>69</v>
      </c>
      <c r="E111" s="7">
        <v>2</v>
      </c>
      <c r="F111" s="7">
        <v>1</v>
      </c>
      <c r="G111" s="6" t="s">
        <v>55</v>
      </c>
      <c r="H111" s="9" t="s">
        <v>105</v>
      </c>
    </row>
    <row r="112" spans="1:8" s="11" customFormat="1" x14ac:dyDescent="0.25">
      <c r="A112" s="9">
        <v>56</v>
      </c>
      <c r="B112" s="9" t="s">
        <v>95</v>
      </c>
      <c r="C112" s="7" t="s">
        <v>51</v>
      </c>
      <c r="D112" s="8" t="s">
        <v>74</v>
      </c>
      <c r="E112" s="7">
        <v>2</v>
      </c>
      <c r="F112" s="7">
        <v>2</v>
      </c>
      <c r="G112" s="6" t="s">
        <v>92</v>
      </c>
      <c r="H112" s="10" t="s">
        <v>296</v>
      </c>
    </row>
    <row r="113" spans="1:8" s="11" customFormat="1" x14ac:dyDescent="0.25">
      <c r="A113" s="6">
        <v>57</v>
      </c>
      <c r="B113" s="6" t="s">
        <v>100</v>
      </c>
      <c r="C113" s="7" t="s">
        <v>51</v>
      </c>
      <c r="D113" s="8" t="s">
        <v>69</v>
      </c>
      <c r="E113" s="7">
        <v>1</v>
      </c>
      <c r="F113" s="7">
        <v>1</v>
      </c>
      <c r="G113" s="6" t="s">
        <v>55</v>
      </c>
      <c r="H113" s="9" t="s">
        <v>105</v>
      </c>
    </row>
    <row r="114" spans="1:8" s="11" customFormat="1" x14ac:dyDescent="0.25">
      <c r="A114" s="6">
        <v>57</v>
      </c>
      <c r="B114" s="6" t="s">
        <v>100</v>
      </c>
      <c r="C114" s="7" t="s">
        <v>51</v>
      </c>
      <c r="D114" s="8" t="s">
        <v>69</v>
      </c>
      <c r="E114" s="7">
        <v>1</v>
      </c>
      <c r="F114" s="7">
        <v>2</v>
      </c>
      <c r="G114" s="6" t="s">
        <v>55</v>
      </c>
      <c r="H114" s="10" t="s">
        <v>296</v>
      </c>
    </row>
    <row r="115" spans="1:8" s="11" customFormat="1" x14ac:dyDescent="0.25">
      <c r="A115" s="6">
        <v>57</v>
      </c>
      <c r="B115" s="6" t="s">
        <v>100</v>
      </c>
      <c r="C115" s="7" t="s">
        <v>51</v>
      </c>
      <c r="D115" s="8" t="s">
        <v>69</v>
      </c>
      <c r="E115" s="7">
        <v>2</v>
      </c>
      <c r="F115" s="7">
        <v>1</v>
      </c>
      <c r="G115" s="6" t="s">
        <v>55</v>
      </c>
      <c r="H115" s="9" t="s">
        <v>105</v>
      </c>
    </row>
    <row r="116" spans="1:8" s="11" customFormat="1" x14ac:dyDescent="0.25">
      <c r="A116" s="6">
        <v>57</v>
      </c>
      <c r="B116" s="6" t="s">
        <v>100</v>
      </c>
      <c r="C116" s="7" t="s">
        <v>51</v>
      </c>
      <c r="D116" s="8" t="s">
        <v>69</v>
      </c>
      <c r="E116" s="7">
        <v>2</v>
      </c>
      <c r="F116" s="7">
        <v>2</v>
      </c>
      <c r="G116" s="6" t="s">
        <v>92</v>
      </c>
      <c r="H116" s="9" t="s">
        <v>105</v>
      </c>
    </row>
    <row r="117" spans="1:8" s="11" customFormat="1" x14ac:dyDescent="0.25">
      <c r="A117" s="6">
        <v>57</v>
      </c>
      <c r="B117" s="6" t="s">
        <v>100</v>
      </c>
      <c r="C117" s="7" t="s">
        <v>51</v>
      </c>
      <c r="D117" s="8" t="s">
        <v>69</v>
      </c>
      <c r="E117" s="7">
        <v>3</v>
      </c>
      <c r="F117" s="7">
        <v>1</v>
      </c>
      <c r="G117" s="6" t="s">
        <v>92</v>
      </c>
      <c r="H117" s="9" t="s">
        <v>105</v>
      </c>
    </row>
    <row r="118" spans="1:8" s="11" customFormat="1" x14ac:dyDescent="0.25">
      <c r="A118" s="6">
        <v>57</v>
      </c>
      <c r="B118" s="6" t="s">
        <v>100</v>
      </c>
      <c r="C118" s="7" t="s">
        <v>51</v>
      </c>
      <c r="D118" s="8" t="s">
        <v>69</v>
      </c>
      <c r="E118" s="7">
        <v>3</v>
      </c>
      <c r="F118" s="7">
        <v>2</v>
      </c>
      <c r="G118" s="6" t="s">
        <v>94</v>
      </c>
      <c r="H118" s="9" t="s">
        <v>105</v>
      </c>
    </row>
    <row r="119" spans="1:8" s="11" customFormat="1" x14ac:dyDescent="0.25">
      <c r="A119" s="6">
        <v>57</v>
      </c>
      <c r="B119" s="6" t="s">
        <v>100</v>
      </c>
      <c r="C119" s="7" t="s">
        <v>51</v>
      </c>
      <c r="D119" s="8" t="s">
        <v>69</v>
      </c>
      <c r="E119" s="7">
        <v>4</v>
      </c>
      <c r="F119" s="7">
        <v>1</v>
      </c>
      <c r="G119" s="6" t="s">
        <v>55</v>
      </c>
      <c r="H119" s="9" t="s">
        <v>105</v>
      </c>
    </row>
    <row r="120" spans="1:8" s="11" customFormat="1" x14ac:dyDescent="0.25">
      <c r="A120" s="6">
        <v>57</v>
      </c>
      <c r="B120" s="6" t="s">
        <v>100</v>
      </c>
      <c r="C120" s="7" t="s">
        <v>51</v>
      </c>
      <c r="D120" s="8" t="s">
        <v>69</v>
      </c>
      <c r="E120" s="7">
        <v>4</v>
      </c>
      <c r="F120" s="7">
        <v>2</v>
      </c>
      <c r="G120" s="6" t="s">
        <v>92</v>
      </c>
      <c r="H120" s="9" t="s">
        <v>105</v>
      </c>
    </row>
    <row r="121" spans="1:8" s="11" customFormat="1" x14ac:dyDescent="0.25">
      <c r="A121" s="6">
        <v>57</v>
      </c>
      <c r="B121" s="6" t="s">
        <v>100</v>
      </c>
      <c r="C121" s="7" t="s">
        <v>51</v>
      </c>
      <c r="D121" s="8" t="s">
        <v>69</v>
      </c>
      <c r="E121" s="7">
        <v>5</v>
      </c>
      <c r="F121" s="7">
        <v>1</v>
      </c>
      <c r="G121" s="6" t="s">
        <v>55</v>
      </c>
      <c r="H121" s="9" t="s">
        <v>105</v>
      </c>
    </row>
    <row r="122" spans="1:8" s="11" customFormat="1" x14ac:dyDescent="0.25">
      <c r="A122" s="6">
        <v>57</v>
      </c>
      <c r="B122" s="6" t="s">
        <v>100</v>
      </c>
      <c r="C122" s="7" t="s">
        <v>51</v>
      </c>
      <c r="D122" s="8" t="s">
        <v>69</v>
      </c>
      <c r="E122" s="7">
        <v>6</v>
      </c>
      <c r="F122" s="7">
        <v>1</v>
      </c>
      <c r="G122" s="6" t="s">
        <v>92</v>
      </c>
      <c r="H122" s="9" t="s">
        <v>105</v>
      </c>
    </row>
    <row r="123" spans="1:8" s="11" customFormat="1" x14ac:dyDescent="0.25">
      <c r="A123" s="6">
        <v>57</v>
      </c>
      <c r="B123" s="6" t="s">
        <v>100</v>
      </c>
      <c r="C123" s="7" t="s">
        <v>51</v>
      </c>
      <c r="D123" s="8" t="s">
        <v>69</v>
      </c>
      <c r="E123" s="7">
        <v>7</v>
      </c>
      <c r="F123" s="7">
        <v>1</v>
      </c>
      <c r="G123" s="6" t="s">
        <v>55</v>
      </c>
      <c r="H123" s="9" t="s">
        <v>105</v>
      </c>
    </row>
    <row r="124" spans="1:8" s="11" customFormat="1" x14ac:dyDescent="0.25">
      <c r="A124" s="6">
        <v>57</v>
      </c>
      <c r="B124" s="6" t="s">
        <v>100</v>
      </c>
      <c r="C124" s="7" t="s">
        <v>51</v>
      </c>
      <c r="D124" s="8" t="s">
        <v>69</v>
      </c>
      <c r="E124" s="7">
        <v>8</v>
      </c>
      <c r="F124" s="7">
        <v>1</v>
      </c>
      <c r="G124" s="6" t="s">
        <v>92</v>
      </c>
      <c r="H124" s="9" t="s">
        <v>59</v>
      </c>
    </row>
    <row r="125" spans="1:8" s="11" customFormat="1" x14ac:dyDescent="0.25">
      <c r="A125" s="6">
        <v>57</v>
      </c>
      <c r="B125" s="6" t="s">
        <v>100</v>
      </c>
      <c r="C125" s="7" t="s">
        <v>51</v>
      </c>
      <c r="D125" s="8" t="s">
        <v>69</v>
      </c>
      <c r="E125" s="7">
        <v>9</v>
      </c>
      <c r="F125" s="7">
        <v>1</v>
      </c>
      <c r="G125" s="6" t="s">
        <v>94</v>
      </c>
      <c r="H125" s="9" t="s">
        <v>59</v>
      </c>
    </row>
    <row r="126" spans="1:8" s="11" customFormat="1" x14ac:dyDescent="0.25">
      <c r="A126" s="6">
        <v>58</v>
      </c>
      <c r="B126" s="6" t="s">
        <v>107</v>
      </c>
      <c r="C126" s="7" t="s">
        <v>51</v>
      </c>
      <c r="D126" s="8" t="s">
        <v>74</v>
      </c>
      <c r="E126" s="7">
        <v>1</v>
      </c>
      <c r="F126" s="7">
        <v>1</v>
      </c>
      <c r="G126" s="6" t="s">
        <v>55</v>
      </c>
      <c r="H126" s="10" t="s">
        <v>296</v>
      </c>
    </row>
    <row r="127" spans="1:8" s="11" customFormat="1" x14ac:dyDescent="0.25">
      <c r="A127" s="6">
        <v>59</v>
      </c>
      <c r="B127" s="6" t="s">
        <v>108</v>
      </c>
      <c r="C127" s="7" t="s">
        <v>51</v>
      </c>
      <c r="D127" s="8" t="s">
        <v>71</v>
      </c>
      <c r="E127" s="7">
        <v>1</v>
      </c>
      <c r="F127" s="7">
        <v>1</v>
      </c>
      <c r="G127" s="6" t="s">
        <v>55</v>
      </c>
      <c r="H127" s="10" t="s">
        <v>296</v>
      </c>
    </row>
    <row r="128" spans="1:8" s="11" customFormat="1" x14ac:dyDescent="0.25">
      <c r="A128" s="9">
        <v>60</v>
      </c>
      <c r="B128" s="9" t="s">
        <v>109</v>
      </c>
      <c r="C128" s="7" t="s">
        <v>51</v>
      </c>
      <c r="D128" s="8" t="s">
        <v>71</v>
      </c>
      <c r="E128" s="7">
        <v>1</v>
      </c>
      <c r="F128" s="7">
        <v>1</v>
      </c>
      <c r="G128" s="6" t="s">
        <v>72</v>
      </c>
      <c r="H128" s="9" t="s">
        <v>105</v>
      </c>
    </row>
    <row r="129" spans="1:8" s="11" customFormat="1" x14ac:dyDescent="0.25">
      <c r="A129" s="9">
        <v>60</v>
      </c>
      <c r="B129" s="9" t="s">
        <v>109</v>
      </c>
      <c r="C129" s="7" t="s">
        <v>51</v>
      </c>
      <c r="D129" s="8" t="s">
        <v>71</v>
      </c>
      <c r="E129" s="7">
        <v>2</v>
      </c>
      <c r="F129" s="7">
        <v>1</v>
      </c>
      <c r="G129" s="6" t="s">
        <v>55</v>
      </c>
      <c r="H129" s="9" t="s">
        <v>105</v>
      </c>
    </row>
    <row r="130" spans="1:8" s="11" customFormat="1" x14ac:dyDescent="0.25">
      <c r="A130" s="9">
        <v>60</v>
      </c>
      <c r="B130" s="9" t="s">
        <v>109</v>
      </c>
      <c r="C130" s="7" t="s">
        <v>51</v>
      </c>
      <c r="D130" s="8" t="s">
        <v>71</v>
      </c>
      <c r="E130" s="7">
        <v>3</v>
      </c>
      <c r="F130" s="7">
        <v>1</v>
      </c>
      <c r="G130" s="6" t="s">
        <v>55</v>
      </c>
      <c r="H130" s="10" t="s">
        <v>296</v>
      </c>
    </row>
    <row r="131" spans="1:8" s="11" customFormat="1" x14ac:dyDescent="0.25">
      <c r="A131" s="9">
        <v>60</v>
      </c>
      <c r="B131" s="9" t="s">
        <v>109</v>
      </c>
      <c r="C131" s="7" t="s">
        <v>51</v>
      </c>
      <c r="D131" s="8" t="s">
        <v>71</v>
      </c>
      <c r="E131" s="7">
        <v>4</v>
      </c>
      <c r="F131" s="7">
        <v>1</v>
      </c>
      <c r="G131" s="6" t="s">
        <v>72</v>
      </c>
      <c r="H131" s="9" t="s">
        <v>105</v>
      </c>
    </row>
    <row r="132" spans="1:8" s="11" customFormat="1" x14ac:dyDescent="0.25">
      <c r="A132" s="6">
        <v>61</v>
      </c>
      <c r="B132" s="6" t="s">
        <v>111</v>
      </c>
      <c r="C132" s="7" t="s">
        <v>51</v>
      </c>
      <c r="D132" s="8" t="s">
        <v>69</v>
      </c>
      <c r="E132" s="7">
        <v>1</v>
      </c>
      <c r="F132" s="7">
        <v>1</v>
      </c>
      <c r="G132" s="6" t="s">
        <v>55</v>
      </c>
      <c r="H132" s="9" t="s">
        <v>105</v>
      </c>
    </row>
    <row r="133" spans="1:8" s="11" customFormat="1" x14ac:dyDescent="0.25">
      <c r="A133" s="6">
        <v>62</v>
      </c>
      <c r="B133" s="6" t="s">
        <v>113</v>
      </c>
      <c r="C133" s="7" t="s">
        <v>51</v>
      </c>
      <c r="D133" s="8" t="s">
        <v>78</v>
      </c>
      <c r="E133" s="7">
        <v>1</v>
      </c>
      <c r="F133" s="7">
        <v>1</v>
      </c>
      <c r="G133" s="6" t="s">
        <v>55</v>
      </c>
      <c r="H133" s="9" t="s">
        <v>105</v>
      </c>
    </row>
    <row r="134" spans="1:8" s="11" customFormat="1" x14ac:dyDescent="0.25">
      <c r="A134" s="6">
        <v>62</v>
      </c>
      <c r="B134" s="6" t="s">
        <v>113</v>
      </c>
      <c r="C134" s="7" t="s">
        <v>51</v>
      </c>
      <c r="D134" s="8" t="s">
        <v>78</v>
      </c>
      <c r="E134" s="7">
        <v>2</v>
      </c>
      <c r="F134" s="7">
        <v>1</v>
      </c>
      <c r="G134" s="6" t="s">
        <v>55</v>
      </c>
      <c r="H134" s="9" t="s">
        <v>105</v>
      </c>
    </row>
    <row r="135" spans="1:8" s="11" customFormat="1" x14ac:dyDescent="0.25">
      <c r="A135" s="6">
        <v>62</v>
      </c>
      <c r="B135" s="6" t="s">
        <v>113</v>
      </c>
      <c r="C135" s="7" t="s">
        <v>51</v>
      </c>
      <c r="D135" s="8" t="s">
        <v>78</v>
      </c>
      <c r="E135" s="7">
        <v>3</v>
      </c>
      <c r="F135" s="7">
        <v>1</v>
      </c>
      <c r="G135" s="6" t="s">
        <v>55</v>
      </c>
      <c r="H135" s="9" t="s">
        <v>105</v>
      </c>
    </row>
    <row r="136" spans="1:8" s="11" customFormat="1" x14ac:dyDescent="0.25">
      <c r="A136" s="9">
        <v>63</v>
      </c>
      <c r="B136" s="6" t="s">
        <v>114</v>
      </c>
      <c r="C136" s="7" t="s">
        <v>51</v>
      </c>
      <c r="D136" s="8" t="s">
        <v>116</v>
      </c>
      <c r="E136" s="7">
        <v>1</v>
      </c>
      <c r="F136" s="7">
        <v>2</v>
      </c>
      <c r="G136" s="6" t="s">
        <v>55</v>
      </c>
      <c r="H136" s="9" t="s">
        <v>105</v>
      </c>
    </row>
    <row r="137" spans="1:8" s="11" customFormat="1" x14ac:dyDescent="0.25">
      <c r="A137" s="9">
        <v>63</v>
      </c>
      <c r="B137" s="6" t="s">
        <v>114</v>
      </c>
      <c r="C137" s="7" t="s">
        <v>51</v>
      </c>
      <c r="D137" s="8" t="s">
        <v>116</v>
      </c>
      <c r="E137" s="7">
        <v>1</v>
      </c>
      <c r="F137" s="7">
        <v>3</v>
      </c>
      <c r="G137" s="6" t="s">
        <v>55</v>
      </c>
      <c r="H137" s="9" t="s">
        <v>105</v>
      </c>
    </row>
    <row r="138" spans="1:8" s="11" customFormat="1" x14ac:dyDescent="0.25">
      <c r="A138" s="9">
        <v>64</v>
      </c>
      <c r="B138" s="9" t="s">
        <v>117</v>
      </c>
      <c r="C138" s="7" t="s">
        <v>51</v>
      </c>
      <c r="D138" s="8" t="s">
        <v>119</v>
      </c>
      <c r="E138" s="7">
        <v>2</v>
      </c>
      <c r="F138" s="7">
        <v>1</v>
      </c>
      <c r="G138" s="6" t="s">
        <v>72</v>
      </c>
      <c r="H138" s="9" t="s">
        <v>105</v>
      </c>
    </row>
    <row r="139" spans="1:8" s="11" customFormat="1" x14ac:dyDescent="0.25">
      <c r="A139" s="9">
        <v>64</v>
      </c>
      <c r="B139" s="9" t="s">
        <v>117</v>
      </c>
      <c r="C139" s="7" t="s">
        <v>51</v>
      </c>
      <c r="D139" s="8" t="s">
        <v>119</v>
      </c>
      <c r="E139" s="7">
        <v>3</v>
      </c>
      <c r="F139" s="7">
        <v>1</v>
      </c>
      <c r="G139" s="6" t="s">
        <v>72</v>
      </c>
      <c r="H139" s="9" t="s">
        <v>105</v>
      </c>
    </row>
    <row r="140" spans="1:8" s="11" customFormat="1" x14ac:dyDescent="0.25">
      <c r="A140" s="9">
        <v>64</v>
      </c>
      <c r="B140" s="9" t="s">
        <v>117</v>
      </c>
      <c r="C140" s="7" t="s">
        <v>51</v>
      </c>
      <c r="D140" s="8" t="s">
        <v>119</v>
      </c>
      <c r="E140" s="7">
        <v>3</v>
      </c>
      <c r="F140" s="7">
        <v>2</v>
      </c>
      <c r="G140" s="6" t="s">
        <v>72</v>
      </c>
      <c r="H140" s="9" t="s">
        <v>105</v>
      </c>
    </row>
    <row r="141" spans="1:8" s="11" customFormat="1" x14ac:dyDescent="0.25">
      <c r="A141" s="6">
        <v>65</v>
      </c>
      <c r="B141" s="6" t="s">
        <v>120</v>
      </c>
      <c r="C141" s="7" t="s">
        <v>51</v>
      </c>
      <c r="D141" s="8" t="s">
        <v>74</v>
      </c>
      <c r="E141" s="7">
        <v>1</v>
      </c>
      <c r="F141" s="7">
        <v>1</v>
      </c>
      <c r="G141" s="6" t="s">
        <v>55</v>
      </c>
      <c r="H141" s="9" t="s">
        <v>105</v>
      </c>
    </row>
    <row r="142" spans="1:8" s="11" customFormat="1" x14ac:dyDescent="0.25">
      <c r="A142" s="9">
        <v>66</v>
      </c>
      <c r="B142" s="9" t="s">
        <v>125</v>
      </c>
      <c r="C142" s="7" t="s">
        <v>51</v>
      </c>
      <c r="D142" s="8" t="s">
        <v>74</v>
      </c>
      <c r="E142" s="7">
        <v>1</v>
      </c>
      <c r="F142" s="7">
        <v>1</v>
      </c>
      <c r="G142" s="6" t="s">
        <v>94</v>
      </c>
      <c r="H142" s="9" t="s">
        <v>105</v>
      </c>
    </row>
    <row r="143" spans="1:8" s="11" customFormat="1" x14ac:dyDescent="0.25">
      <c r="A143" s="9">
        <v>66</v>
      </c>
      <c r="B143" s="9" t="s">
        <v>125</v>
      </c>
      <c r="C143" s="7" t="s">
        <v>51</v>
      </c>
      <c r="D143" s="8" t="s">
        <v>69</v>
      </c>
      <c r="E143" s="7">
        <v>1</v>
      </c>
      <c r="F143" s="7">
        <v>2</v>
      </c>
      <c r="G143" s="6" t="s">
        <v>92</v>
      </c>
      <c r="H143" s="9" t="s">
        <v>105</v>
      </c>
    </row>
    <row r="144" spans="1:8" s="11" customFormat="1" x14ac:dyDescent="0.25">
      <c r="A144" s="9">
        <v>66</v>
      </c>
      <c r="B144" s="9" t="s">
        <v>125</v>
      </c>
      <c r="C144" s="7" t="s">
        <v>51</v>
      </c>
      <c r="D144" s="8" t="s">
        <v>74</v>
      </c>
      <c r="E144" s="7">
        <v>1</v>
      </c>
      <c r="F144" s="7">
        <v>3</v>
      </c>
      <c r="G144" s="6" t="s">
        <v>92</v>
      </c>
      <c r="H144" s="10" t="s">
        <v>296</v>
      </c>
    </row>
    <row r="145" spans="1:8" s="11" customFormat="1" x14ac:dyDescent="0.25">
      <c r="A145" s="9">
        <v>66</v>
      </c>
      <c r="B145" s="9" t="s">
        <v>125</v>
      </c>
      <c r="C145" s="7" t="s">
        <v>51</v>
      </c>
      <c r="D145" s="8" t="s">
        <v>126</v>
      </c>
      <c r="E145" s="7">
        <v>1</v>
      </c>
      <c r="F145" s="7">
        <v>4</v>
      </c>
      <c r="G145" s="6" t="s">
        <v>92</v>
      </c>
      <c r="H145" s="10" t="s">
        <v>296</v>
      </c>
    </row>
    <row r="146" spans="1:8" s="11" customFormat="1" x14ac:dyDescent="0.25">
      <c r="A146" s="9">
        <v>66</v>
      </c>
      <c r="B146" s="9" t="s">
        <v>125</v>
      </c>
      <c r="C146" s="7" t="s">
        <v>51</v>
      </c>
      <c r="D146" s="8" t="s">
        <v>119</v>
      </c>
      <c r="E146" s="7">
        <v>1</v>
      </c>
      <c r="F146" s="7">
        <v>5</v>
      </c>
      <c r="G146" s="6" t="s">
        <v>92</v>
      </c>
      <c r="H146" s="10" t="s">
        <v>296</v>
      </c>
    </row>
    <row r="147" spans="1:8" s="11" customFormat="1" ht="30" x14ac:dyDescent="0.25">
      <c r="A147" s="9">
        <v>67</v>
      </c>
      <c r="B147" s="9" t="s">
        <v>127</v>
      </c>
      <c r="C147" s="7" t="s">
        <v>51</v>
      </c>
      <c r="D147" s="8" t="s">
        <v>79</v>
      </c>
      <c r="E147" s="7">
        <v>1</v>
      </c>
      <c r="F147" s="7">
        <v>1</v>
      </c>
      <c r="G147" s="6" t="s">
        <v>130</v>
      </c>
      <c r="H147" s="9" t="s">
        <v>105</v>
      </c>
    </row>
    <row r="148" spans="1:8" s="11" customFormat="1" ht="30" x14ac:dyDescent="0.25">
      <c r="A148" s="9">
        <v>67</v>
      </c>
      <c r="B148" s="9" t="s">
        <v>127</v>
      </c>
      <c r="C148" s="7" t="s">
        <v>51</v>
      </c>
      <c r="D148" s="8" t="s">
        <v>79</v>
      </c>
      <c r="E148" s="7">
        <v>1</v>
      </c>
      <c r="F148" s="7">
        <v>2</v>
      </c>
      <c r="G148" s="6" t="s">
        <v>55</v>
      </c>
      <c r="H148" s="9" t="s">
        <v>105</v>
      </c>
    </row>
    <row r="149" spans="1:8" s="11" customFormat="1" ht="30" x14ac:dyDescent="0.25">
      <c r="A149" s="9">
        <v>67</v>
      </c>
      <c r="B149" s="9" t="s">
        <v>127</v>
      </c>
      <c r="C149" s="7" t="s">
        <v>51</v>
      </c>
      <c r="D149" s="8" t="s">
        <v>79</v>
      </c>
      <c r="E149" s="7">
        <v>1</v>
      </c>
      <c r="F149" s="7">
        <v>3</v>
      </c>
      <c r="G149" s="6" t="s">
        <v>55</v>
      </c>
      <c r="H149" s="9" t="s">
        <v>105</v>
      </c>
    </row>
    <row r="150" spans="1:8" s="11" customFormat="1" x14ac:dyDescent="0.25">
      <c r="A150" s="6">
        <v>68</v>
      </c>
      <c r="B150" s="6" t="s">
        <v>131</v>
      </c>
      <c r="C150" s="7" t="s">
        <v>51</v>
      </c>
      <c r="D150" s="8" t="s">
        <v>52</v>
      </c>
      <c r="E150" s="7">
        <v>1</v>
      </c>
      <c r="F150" s="7">
        <v>1</v>
      </c>
      <c r="G150" s="6" t="s">
        <v>72</v>
      </c>
      <c r="H150" s="10" t="s">
        <v>296</v>
      </c>
    </row>
    <row r="151" spans="1:8" s="11" customFormat="1" x14ac:dyDescent="0.25">
      <c r="A151" s="6">
        <v>68</v>
      </c>
      <c r="B151" s="6" t="s">
        <v>133</v>
      </c>
      <c r="C151" s="7" t="s">
        <v>51</v>
      </c>
      <c r="D151" s="8" t="s">
        <v>126</v>
      </c>
      <c r="E151" s="7">
        <v>2</v>
      </c>
      <c r="F151" s="7">
        <v>1</v>
      </c>
      <c r="G151" s="6" t="s">
        <v>92</v>
      </c>
      <c r="H151" s="9" t="s">
        <v>105</v>
      </c>
    </row>
    <row r="152" spans="1:8" s="11" customFormat="1" x14ac:dyDescent="0.25">
      <c r="A152" s="6">
        <v>68</v>
      </c>
      <c r="B152" s="6" t="s">
        <v>133</v>
      </c>
      <c r="C152" s="7" t="s">
        <v>51</v>
      </c>
      <c r="D152" s="8" t="s">
        <v>126</v>
      </c>
      <c r="E152" s="7">
        <v>3</v>
      </c>
      <c r="F152" s="7">
        <v>1</v>
      </c>
      <c r="G152" s="6" t="s">
        <v>92</v>
      </c>
      <c r="H152" s="9" t="s">
        <v>105</v>
      </c>
    </row>
    <row r="153" spans="1:8" s="11" customFormat="1" x14ac:dyDescent="0.25">
      <c r="A153" s="6">
        <v>68</v>
      </c>
      <c r="B153" s="6" t="s">
        <v>133</v>
      </c>
      <c r="C153" s="7" t="s">
        <v>51</v>
      </c>
      <c r="D153" s="8" t="s">
        <v>126</v>
      </c>
      <c r="E153" s="7">
        <v>4</v>
      </c>
      <c r="F153" s="7">
        <v>1</v>
      </c>
      <c r="G153" s="6" t="s">
        <v>92</v>
      </c>
      <c r="H153" s="9" t="s">
        <v>105</v>
      </c>
    </row>
    <row r="154" spans="1:8" s="11" customFormat="1" x14ac:dyDescent="0.25">
      <c r="A154" s="6">
        <v>68</v>
      </c>
      <c r="B154" s="6" t="s">
        <v>133</v>
      </c>
      <c r="C154" s="7" t="s">
        <v>51</v>
      </c>
      <c r="D154" s="8" t="s">
        <v>126</v>
      </c>
      <c r="E154" s="7">
        <v>5</v>
      </c>
      <c r="F154" s="7">
        <v>1</v>
      </c>
      <c r="G154" s="6" t="s">
        <v>92</v>
      </c>
      <c r="H154" s="9" t="s">
        <v>105</v>
      </c>
    </row>
    <row r="155" spans="1:8" s="11" customFormat="1" x14ac:dyDescent="0.25">
      <c r="A155" s="6">
        <v>68</v>
      </c>
      <c r="B155" s="6" t="s">
        <v>133</v>
      </c>
      <c r="C155" s="7" t="s">
        <v>51</v>
      </c>
      <c r="D155" s="8" t="s">
        <v>126</v>
      </c>
      <c r="E155" s="7">
        <v>6</v>
      </c>
      <c r="F155" s="7">
        <v>1</v>
      </c>
      <c r="G155" s="6" t="s">
        <v>92</v>
      </c>
      <c r="H155" s="9" t="s">
        <v>105</v>
      </c>
    </row>
    <row r="156" spans="1:8" s="11" customFormat="1" x14ac:dyDescent="0.25">
      <c r="A156" s="6">
        <v>68</v>
      </c>
      <c r="B156" s="6" t="s">
        <v>133</v>
      </c>
      <c r="C156" s="7" t="s">
        <v>51</v>
      </c>
      <c r="D156" s="8" t="s">
        <v>126</v>
      </c>
      <c r="E156" s="7">
        <v>7</v>
      </c>
      <c r="F156" s="7">
        <v>1</v>
      </c>
      <c r="G156" s="6" t="s">
        <v>92</v>
      </c>
      <c r="H156" s="9" t="s">
        <v>105</v>
      </c>
    </row>
    <row r="157" spans="1:8" s="11" customFormat="1" x14ac:dyDescent="0.25">
      <c r="A157" s="6">
        <v>68</v>
      </c>
      <c r="B157" s="6" t="s">
        <v>133</v>
      </c>
      <c r="C157" s="7" t="s">
        <v>51</v>
      </c>
      <c r="D157" s="8" t="s">
        <v>126</v>
      </c>
      <c r="E157" s="7">
        <v>8</v>
      </c>
      <c r="F157" s="7">
        <v>1</v>
      </c>
      <c r="G157" s="6" t="s">
        <v>92</v>
      </c>
      <c r="H157" s="9" t="s">
        <v>105</v>
      </c>
    </row>
    <row r="158" spans="1:8" s="11" customFormat="1" x14ac:dyDescent="0.25">
      <c r="A158" s="6">
        <v>68</v>
      </c>
      <c r="B158" s="6" t="s">
        <v>133</v>
      </c>
      <c r="C158" s="7" t="s">
        <v>51</v>
      </c>
      <c r="D158" s="8" t="s">
        <v>126</v>
      </c>
      <c r="E158" s="7">
        <v>9</v>
      </c>
      <c r="F158" s="7">
        <v>1</v>
      </c>
      <c r="G158" s="6" t="s">
        <v>55</v>
      </c>
      <c r="H158" s="9" t="s">
        <v>105</v>
      </c>
    </row>
    <row r="159" spans="1:8" s="11" customFormat="1" x14ac:dyDescent="0.25">
      <c r="A159" s="9">
        <v>69</v>
      </c>
      <c r="B159" s="9" t="s">
        <v>135</v>
      </c>
      <c r="C159" s="7" t="s">
        <v>51</v>
      </c>
      <c r="D159" s="8" t="s">
        <v>74</v>
      </c>
      <c r="E159" s="7">
        <v>1</v>
      </c>
      <c r="F159" s="7">
        <v>1</v>
      </c>
      <c r="G159" s="6" t="s">
        <v>55</v>
      </c>
      <c r="H159" s="10" t="s">
        <v>296</v>
      </c>
    </row>
    <row r="160" spans="1:8" s="11" customFormat="1" x14ac:dyDescent="0.25">
      <c r="A160" s="9">
        <v>69</v>
      </c>
      <c r="B160" s="9" t="s">
        <v>135</v>
      </c>
      <c r="C160" s="7" t="s">
        <v>51</v>
      </c>
      <c r="D160" s="8" t="s">
        <v>74</v>
      </c>
      <c r="E160" s="7">
        <v>2</v>
      </c>
      <c r="F160" s="7">
        <v>1</v>
      </c>
      <c r="G160" s="6" t="s">
        <v>55</v>
      </c>
      <c r="H160" s="10" t="s">
        <v>296</v>
      </c>
    </row>
    <row r="161" spans="1:8" s="11" customFormat="1" x14ac:dyDescent="0.25">
      <c r="A161" s="9">
        <v>69</v>
      </c>
      <c r="B161" s="9" t="s">
        <v>135</v>
      </c>
      <c r="C161" s="7" t="s">
        <v>51</v>
      </c>
      <c r="D161" s="8" t="s">
        <v>74</v>
      </c>
      <c r="E161" s="7">
        <v>3</v>
      </c>
      <c r="F161" s="7">
        <v>1</v>
      </c>
      <c r="G161" s="6" t="s">
        <v>55</v>
      </c>
      <c r="H161" s="10" t="s">
        <v>296</v>
      </c>
    </row>
    <row r="162" spans="1:8" s="11" customFormat="1" x14ac:dyDescent="0.25">
      <c r="A162" s="9">
        <v>69</v>
      </c>
      <c r="B162" s="9" t="s">
        <v>135</v>
      </c>
      <c r="C162" s="7" t="s">
        <v>51</v>
      </c>
      <c r="D162" s="8" t="s">
        <v>74</v>
      </c>
      <c r="E162" s="7">
        <v>3</v>
      </c>
      <c r="F162" s="7">
        <v>2</v>
      </c>
      <c r="G162" s="6" t="s">
        <v>55</v>
      </c>
      <c r="H162" s="10" t="s">
        <v>296</v>
      </c>
    </row>
    <row r="163" spans="1:8" s="11" customFormat="1" x14ac:dyDescent="0.25">
      <c r="A163" s="9">
        <v>69</v>
      </c>
      <c r="B163" s="9" t="s">
        <v>135</v>
      </c>
      <c r="C163" s="7" t="s">
        <v>51</v>
      </c>
      <c r="D163" s="8" t="s">
        <v>74</v>
      </c>
      <c r="E163" s="7">
        <v>4</v>
      </c>
      <c r="F163" s="7">
        <v>1</v>
      </c>
      <c r="G163" s="6" t="s">
        <v>55</v>
      </c>
      <c r="H163" s="10" t="s">
        <v>296</v>
      </c>
    </row>
    <row r="164" spans="1:8" s="11" customFormat="1" x14ac:dyDescent="0.25">
      <c r="A164" s="9">
        <v>69</v>
      </c>
      <c r="B164" s="9" t="s">
        <v>135</v>
      </c>
      <c r="C164" s="7" t="s">
        <v>51</v>
      </c>
      <c r="D164" s="8" t="s">
        <v>74</v>
      </c>
      <c r="E164" s="7">
        <v>4</v>
      </c>
      <c r="F164" s="7">
        <v>2</v>
      </c>
      <c r="G164" s="6" t="s">
        <v>55</v>
      </c>
      <c r="H164" s="10" t="s">
        <v>296</v>
      </c>
    </row>
    <row r="165" spans="1:8" s="11" customFormat="1" x14ac:dyDescent="0.25">
      <c r="A165" s="9">
        <v>69</v>
      </c>
      <c r="B165" s="9" t="s">
        <v>135</v>
      </c>
      <c r="C165" s="7" t="s">
        <v>51</v>
      </c>
      <c r="D165" s="8" t="s">
        <v>74</v>
      </c>
      <c r="E165" s="7">
        <v>5</v>
      </c>
      <c r="F165" s="7">
        <v>1</v>
      </c>
      <c r="G165" s="6" t="s">
        <v>55</v>
      </c>
      <c r="H165" s="10" t="s">
        <v>296</v>
      </c>
    </row>
    <row r="166" spans="1:8" s="11" customFormat="1" x14ac:dyDescent="0.25">
      <c r="A166" s="9">
        <v>69</v>
      </c>
      <c r="B166" s="9" t="s">
        <v>135</v>
      </c>
      <c r="C166" s="7" t="s">
        <v>51</v>
      </c>
      <c r="D166" s="8" t="s">
        <v>74</v>
      </c>
      <c r="E166" s="7">
        <v>6</v>
      </c>
      <c r="F166" s="7">
        <v>1</v>
      </c>
      <c r="G166" s="6" t="s">
        <v>55</v>
      </c>
      <c r="H166" s="10" t="s">
        <v>296</v>
      </c>
    </row>
    <row r="167" spans="1:8" s="11" customFormat="1" x14ac:dyDescent="0.25">
      <c r="A167" s="9">
        <v>70</v>
      </c>
      <c r="B167" s="13" t="s">
        <v>137</v>
      </c>
      <c r="C167" s="7" t="s">
        <v>51</v>
      </c>
      <c r="D167" s="8" t="s">
        <v>74</v>
      </c>
      <c r="E167" s="7">
        <v>1</v>
      </c>
      <c r="F167" s="7">
        <v>1</v>
      </c>
      <c r="G167" s="6" t="s">
        <v>55</v>
      </c>
      <c r="H167" s="10" t="s">
        <v>296</v>
      </c>
    </row>
    <row r="168" spans="1:8" s="11" customFormat="1" x14ac:dyDescent="0.25">
      <c r="A168" s="9">
        <v>70</v>
      </c>
      <c r="B168" s="13" t="s">
        <v>137</v>
      </c>
      <c r="C168" s="7" t="s">
        <v>51</v>
      </c>
      <c r="D168" s="8" t="s">
        <v>74</v>
      </c>
      <c r="E168" s="7">
        <v>2</v>
      </c>
      <c r="F168" s="7">
        <v>1</v>
      </c>
      <c r="G168" s="6" t="s">
        <v>55</v>
      </c>
      <c r="H168" s="9" t="s">
        <v>105</v>
      </c>
    </row>
    <row r="169" spans="1:8" s="11" customFormat="1" x14ac:dyDescent="0.25">
      <c r="A169" s="9">
        <v>70</v>
      </c>
      <c r="B169" s="13" t="s">
        <v>137</v>
      </c>
      <c r="C169" s="7" t="s">
        <v>51</v>
      </c>
      <c r="D169" s="8" t="s">
        <v>74</v>
      </c>
      <c r="E169" s="7">
        <v>3</v>
      </c>
      <c r="F169" s="7">
        <v>1</v>
      </c>
      <c r="G169" s="6" t="s">
        <v>55</v>
      </c>
      <c r="H169" s="9" t="s">
        <v>105</v>
      </c>
    </row>
    <row r="170" spans="1:8" s="11" customFormat="1" x14ac:dyDescent="0.25">
      <c r="A170" s="9">
        <v>70</v>
      </c>
      <c r="B170" s="13" t="s">
        <v>137</v>
      </c>
      <c r="C170" s="7" t="s">
        <v>51</v>
      </c>
      <c r="D170" s="8" t="s">
        <v>74</v>
      </c>
      <c r="E170" s="7">
        <v>4</v>
      </c>
      <c r="F170" s="7">
        <v>1</v>
      </c>
      <c r="G170" s="6" t="s">
        <v>55</v>
      </c>
      <c r="H170" s="10" t="s">
        <v>296</v>
      </c>
    </row>
    <row r="171" spans="1:8" s="11" customFormat="1" x14ac:dyDescent="0.25">
      <c r="A171" s="9">
        <v>70</v>
      </c>
      <c r="B171" s="13" t="s">
        <v>137</v>
      </c>
      <c r="C171" s="7" t="s">
        <v>51</v>
      </c>
      <c r="D171" s="8" t="s">
        <v>74</v>
      </c>
      <c r="E171" s="7">
        <v>5</v>
      </c>
      <c r="F171" s="7">
        <v>1</v>
      </c>
      <c r="G171" s="6" t="s">
        <v>55</v>
      </c>
      <c r="H171" s="10" t="s">
        <v>296</v>
      </c>
    </row>
    <row r="172" spans="1:8" s="11" customFormat="1" ht="30" x14ac:dyDescent="0.25">
      <c r="A172" s="9">
        <v>71</v>
      </c>
      <c r="B172" s="9" t="s">
        <v>140</v>
      </c>
      <c r="C172" s="7" t="s">
        <v>141</v>
      </c>
      <c r="D172" s="8" t="s">
        <v>74</v>
      </c>
      <c r="E172" s="7">
        <v>1</v>
      </c>
      <c r="F172" s="7">
        <v>1</v>
      </c>
      <c r="G172" s="6" t="s">
        <v>72</v>
      </c>
      <c r="H172" s="10" t="s">
        <v>296</v>
      </c>
    </row>
    <row r="173" spans="1:8" s="11" customFormat="1" ht="30" x14ac:dyDescent="0.25">
      <c r="A173" s="9">
        <v>71</v>
      </c>
      <c r="B173" s="9" t="s">
        <v>140</v>
      </c>
      <c r="C173" s="7" t="s">
        <v>141</v>
      </c>
      <c r="D173" s="8" t="s">
        <v>74</v>
      </c>
      <c r="E173" s="7">
        <v>2</v>
      </c>
      <c r="F173" s="7">
        <v>1</v>
      </c>
      <c r="G173" s="6" t="s">
        <v>72</v>
      </c>
      <c r="H173" s="10" t="s">
        <v>296</v>
      </c>
    </row>
    <row r="174" spans="1:8" s="11" customFormat="1" ht="30" x14ac:dyDescent="0.25">
      <c r="A174" s="9">
        <v>71</v>
      </c>
      <c r="B174" s="9" t="s">
        <v>140</v>
      </c>
      <c r="C174" s="7" t="s">
        <v>141</v>
      </c>
      <c r="D174" s="8" t="s">
        <v>74</v>
      </c>
      <c r="E174" s="7">
        <v>3</v>
      </c>
      <c r="F174" s="7">
        <v>1</v>
      </c>
      <c r="G174" s="6" t="s">
        <v>72</v>
      </c>
      <c r="H174" s="10" t="s">
        <v>296</v>
      </c>
    </row>
    <row r="175" spans="1:8" s="11" customFormat="1" x14ac:dyDescent="0.25">
      <c r="A175" s="6">
        <v>72</v>
      </c>
      <c r="B175" s="6" t="s">
        <v>158</v>
      </c>
      <c r="C175" s="7" t="s">
        <v>159</v>
      </c>
      <c r="D175" s="8" t="s">
        <v>71</v>
      </c>
      <c r="E175" s="7">
        <v>1</v>
      </c>
      <c r="F175" s="7">
        <v>1</v>
      </c>
      <c r="G175" s="6" t="s">
        <v>55</v>
      </c>
      <c r="H175" s="10" t="s">
        <v>296</v>
      </c>
    </row>
    <row r="176" spans="1:8" s="11" customFormat="1" x14ac:dyDescent="0.25">
      <c r="A176" s="6">
        <v>72</v>
      </c>
      <c r="B176" s="6" t="s">
        <v>158</v>
      </c>
      <c r="C176" s="7" t="s">
        <v>159</v>
      </c>
      <c r="D176" s="8" t="s">
        <v>78</v>
      </c>
      <c r="E176" s="7">
        <v>1</v>
      </c>
      <c r="F176" s="7">
        <v>2</v>
      </c>
      <c r="G176" s="6" t="s">
        <v>55</v>
      </c>
      <c r="H176" s="10" t="s">
        <v>296</v>
      </c>
    </row>
    <row r="177" spans="1:8" s="11" customFormat="1" x14ac:dyDescent="0.25">
      <c r="A177" s="6">
        <v>72</v>
      </c>
      <c r="B177" s="6" t="s">
        <v>158</v>
      </c>
      <c r="C177" s="7" t="s">
        <v>159</v>
      </c>
      <c r="D177" s="8" t="s">
        <v>71</v>
      </c>
      <c r="E177" s="7">
        <v>2</v>
      </c>
      <c r="F177" s="7">
        <v>1</v>
      </c>
      <c r="G177" s="6" t="s">
        <v>92</v>
      </c>
      <c r="H177" s="10" t="s">
        <v>296</v>
      </c>
    </row>
    <row r="178" spans="1:8" s="11" customFormat="1" x14ac:dyDescent="0.25">
      <c r="A178" s="6">
        <v>72</v>
      </c>
      <c r="B178" s="6" t="s">
        <v>158</v>
      </c>
      <c r="C178" s="7" t="s">
        <v>159</v>
      </c>
      <c r="D178" s="8" t="s">
        <v>71</v>
      </c>
      <c r="E178" s="7">
        <v>3</v>
      </c>
      <c r="F178" s="7">
        <v>1</v>
      </c>
      <c r="G178" s="6" t="s">
        <v>92</v>
      </c>
      <c r="H178" s="10" t="s">
        <v>296</v>
      </c>
    </row>
    <row r="179" spans="1:8" s="11" customFormat="1" x14ac:dyDescent="0.25">
      <c r="A179" s="6">
        <v>72</v>
      </c>
      <c r="B179" s="6" t="s">
        <v>158</v>
      </c>
      <c r="C179" s="7" t="s">
        <v>159</v>
      </c>
      <c r="D179" s="8" t="s">
        <v>71</v>
      </c>
      <c r="E179" s="7">
        <v>4</v>
      </c>
      <c r="F179" s="7">
        <v>1</v>
      </c>
      <c r="G179" s="6" t="s">
        <v>72</v>
      </c>
      <c r="H179" s="10" t="s">
        <v>296</v>
      </c>
    </row>
    <row r="180" spans="1:8" s="11" customFormat="1" x14ac:dyDescent="0.25">
      <c r="A180" s="6">
        <v>72</v>
      </c>
      <c r="B180" s="6" t="s">
        <v>158</v>
      </c>
      <c r="C180" s="7" t="s">
        <v>159</v>
      </c>
      <c r="D180" s="8" t="s">
        <v>74</v>
      </c>
      <c r="E180" s="7">
        <v>5</v>
      </c>
      <c r="F180" s="7">
        <v>1</v>
      </c>
      <c r="G180" s="6" t="s">
        <v>92</v>
      </c>
      <c r="H180" s="10" t="s">
        <v>296</v>
      </c>
    </row>
    <row r="181" spans="1:8" s="11" customFormat="1" x14ac:dyDescent="0.25">
      <c r="A181" s="6">
        <v>72</v>
      </c>
      <c r="B181" s="6" t="s">
        <v>158</v>
      </c>
      <c r="C181" s="7" t="s">
        <v>159</v>
      </c>
      <c r="D181" s="8" t="s">
        <v>116</v>
      </c>
      <c r="E181" s="7">
        <v>6</v>
      </c>
      <c r="F181" s="7">
        <v>1</v>
      </c>
      <c r="G181" s="6" t="s">
        <v>55</v>
      </c>
      <c r="H181" s="10" t="s">
        <v>296</v>
      </c>
    </row>
    <row r="182" spans="1:8" s="11" customFormat="1" ht="30" x14ac:dyDescent="0.25">
      <c r="A182" s="8">
        <v>73</v>
      </c>
      <c r="B182" s="8" t="s">
        <v>162</v>
      </c>
      <c r="C182" s="8" t="s">
        <v>51</v>
      </c>
      <c r="D182" s="8" t="s">
        <v>69</v>
      </c>
      <c r="E182" s="8">
        <v>1</v>
      </c>
      <c r="F182" s="8">
        <v>1</v>
      </c>
      <c r="G182" s="8" t="s">
        <v>72</v>
      </c>
      <c r="H182" s="10" t="s">
        <v>296</v>
      </c>
    </row>
    <row r="183" spans="1:8" s="11" customFormat="1" ht="30" x14ac:dyDescent="0.25">
      <c r="A183" s="8">
        <v>73</v>
      </c>
      <c r="B183" s="8" t="s">
        <v>162</v>
      </c>
      <c r="C183" s="8" t="s">
        <v>51</v>
      </c>
      <c r="D183" s="8" t="s">
        <v>69</v>
      </c>
      <c r="E183" s="8">
        <v>1</v>
      </c>
      <c r="F183" s="8">
        <v>2</v>
      </c>
      <c r="G183" s="8" t="s">
        <v>72</v>
      </c>
      <c r="H183" s="10" t="s">
        <v>296</v>
      </c>
    </row>
    <row r="184" spans="1:8" s="11" customFormat="1" ht="30" x14ac:dyDescent="0.25">
      <c r="A184" s="8">
        <v>73</v>
      </c>
      <c r="B184" s="8" t="s">
        <v>162</v>
      </c>
      <c r="C184" s="8" t="s">
        <v>51</v>
      </c>
      <c r="D184" s="8" t="s">
        <v>69</v>
      </c>
      <c r="E184" s="8">
        <v>1</v>
      </c>
      <c r="F184" s="8">
        <v>3</v>
      </c>
      <c r="G184" s="8" t="s">
        <v>72</v>
      </c>
      <c r="H184" s="10" t="s">
        <v>296</v>
      </c>
    </row>
    <row r="185" spans="1:8" s="11" customFormat="1" x14ac:dyDescent="0.25">
      <c r="A185" s="8">
        <v>74</v>
      </c>
      <c r="B185" s="8" t="s">
        <v>164</v>
      </c>
      <c r="C185" s="8" t="s">
        <v>51</v>
      </c>
      <c r="D185" s="8" t="s">
        <v>74</v>
      </c>
      <c r="E185" s="14">
        <v>1</v>
      </c>
      <c r="F185" s="14">
        <v>1</v>
      </c>
      <c r="G185" s="8" t="s">
        <v>72</v>
      </c>
      <c r="H185" s="10" t="s">
        <v>296</v>
      </c>
    </row>
    <row r="186" spans="1:8" s="11" customFormat="1" ht="30" x14ac:dyDescent="0.25">
      <c r="A186" s="8">
        <v>75</v>
      </c>
      <c r="B186" s="8" t="s">
        <v>168</v>
      </c>
      <c r="C186" s="8" t="s">
        <v>169</v>
      </c>
      <c r="D186" s="8" t="s">
        <v>74</v>
      </c>
      <c r="E186" s="14">
        <v>1</v>
      </c>
      <c r="F186" s="14">
        <v>1</v>
      </c>
      <c r="G186" s="8" t="s">
        <v>55</v>
      </c>
      <c r="H186" s="10" t="s">
        <v>296</v>
      </c>
    </row>
    <row r="187" spans="1:8" s="11" customFormat="1" ht="30" x14ac:dyDescent="0.25">
      <c r="A187" s="8">
        <v>75</v>
      </c>
      <c r="B187" s="8" t="s">
        <v>168</v>
      </c>
      <c r="C187" s="8" t="s">
        <v>169</v>
      </c>
      <c r="D187" s="8" t="s">
        <v>74</v>
      </c>
      <c r="E187" s="14">
        <v>2</v>
      </c>
      <c r="F187" s="14">
        <v>1</v>
      </c>
      <c r="G187" s="8" t="s">
        <v>55</v>
      </c>
      <c r="H187" s="10" t="s">
        <v>296</v>
      </c>
    </row>
    <row r="188" spans="1:8" s="11" customFormat="1" ht="30" x14ac:dyDescent="0.25">
      <c r="A188" s="8">
        <v>75</v>
      </c>
      <c r="B188" s="8" t="s">
        <v>168</v>
      </c>
      <c r="C188" s="8" t="s">
        <v>169</v>
      </c>
      <c r="D188" s="8" t="s">
        <v>74</v>
      </c>
      <c r="E188" s="14">
        <v>2</v>
      </c>
      <c r="F188" s="14">
        <v>2</v>
      </c>
      <c r="G188" s="8" t="s">
        <v>55</v>
      </c>
      <c r="H188" s="10" t="s">
        <v>296</v>
      </c>
    </row>
    <row r="189" spans="1:8" s="11" customFormat="1" ht="30" x14ac:dyDescent="0.25">
      <c r="A189" s="8">
        <v>75</v>
      </c>
      <c r="B189" s="8" t="s">
        <v>168</v>
      </c>
      <c r="C189" s="8" t="s">
        <v>169</v>
      </c>
      <c r="D189" s="8" t="s">
        <v>74</v>
      </c>
      <c r="E189" s="14">
        <v>2</v>
      </c>
      <c r="F189" s="14">
        <v>3</v>
      </c>
      <c r="G189" s="8" t="s">
        <v>55</v>
      </c>
      <c r="H189" s="10" t="s">
        <v>296</v>
      </c>
    </row>
    <row r="190" spans="1:8" s="11" customFormat="1" ht="30" x14ac:dyDescent="0.25">
      <c r="A190" s="8">
        <v>75</v>
      </c>
      <c r="B190" s="8" t="s">
        <v>168</v>
      </c>
      <c r="C190" s="8" t="s">
        <v>169</v>
      </c>
      <c r="D190" s="8" t="s">
        <v>74</v>
      </c>
      <c r="E190" s="14">
        <v>2</v>
      </c>
      <c r="F190" s="8">
        <v>4</v>
      </c>
      <c r="G190" s="8" t="s">
        <v>55</v>
      </c>
      <c r="H190" s="10" t="s">
        <v>296</v>
      </c>
    </row>
    <row r="191" spans="1:8" s="11" customFormat="1" ht="30" x14ac:dyDescent="0.25">
      <c r="A191" s="8">
        <v>75</v>
      </c>
      <c r="B191" s="8" t="s">
        <v>168</v>
      </c>
      <c r="C191" s="8" t="s">
        <v>169</v>
      </c>
      <c r="D191" s="8" t="s">
        <v>74</v>
      </c>
      <c r="E191" s="14">
        <v>3</v>
      </c>
      <c r="F191" s="14">
        <v>1</v>
      </c>
      <c r="G191" s="8" t="s">
        <v>55</v>
      </c>
      <c r="H191" s="10" t="s">
        <v>296</v>
      </c>
    </row>
    <row r="192" spans="1:8" s="11" customFormat="1" ht="30" x14ac:dyDescent="0.25">
      <c r="A192" s="8">
        <v>75</v>
      </c>
      <c r="B192" s="8" t="s">
        <v>168</v>
      </c>
      <c r="C192" s="8" t="s">
        <v>169</v>
      </c>
      <c r="D192" s="8" t="s">
        <v>74</v>
      </c>
      <c r="E192" s="14">
        <v>3</v>
      </c>
      <c r="F192" s="14">
        <v>2</v>
      </c>
      <c r="G192" s="8" t="s">
        <v>55</v>
      </c>
      <c r="H192" s="10" t="s">
        <v>296</v>
      </c>
    </row>
    <row r="193" spans="1:8" s="11" customFormat="1" ht="30" x14ac:dyDescent="0.25">
      <c r="A193" s="8">
        <v>75</v>
      </c>
      <c r="B193" s="8" t="s">
        <v>168</v>
      </c>
      <c r="C193" s="8" t="s">
        <v>169</v>
      </c>
      <c r="D193" s="8" t="s">
        <v>74</v>
      </c>
      <c r="E193" s="14">
        <v>3</v>
      </c>
      <c r="F193" s="14">
        <v>3</v>
      </c>
      <c r="G193" s="8" t="s">
        <v>55</v>
      </c>
      <c r="H193" s="10" t="s">
        <v>296</v>
      </c>
    </row>
    <row r="194" spans="1:8" s="11" customFormat="1" ht="30" x14ac:dyDescent="0.25">
      <c r="A194" s="8">
        <v>75</v>
      </c>
      <c r="B194" s="8" t="s">
        <v>168</v>
      </c>
      <c r="C194" s="8" t="s">
        <v>169</v>
      </c>
      <c r="D194" s="8" t="s">
        <v>74</v>
      </c>
      <c r="E194" s="14">
        <v>3</v>
      </c>
      <c r="F194" s="14">
        <v>4</v>
      </c>
      <c r="G194" s="8" t="s">
        <v>55</v>
      </c>
      <c r="H194" s="10" t="s">
        <v>296</v>
      </c>
    </row>
    <row r="195" spans="1:8" s="11" customFormat="1" ht="30" x14ac:dyDescent="0.25">
      <c r="A195" s="8">
        <v>75</v>
      </c>
      <c r="B195" s="8" t="s">
        <v>168</v>
      </c>
      <c r="C195" s="8" t="s">
        <v>169</v>
      </c>
      <c r="D195" s="8" t="s">
        <v>74</v>
      </c>
      <c r="E195" s="14">
        <v>4</v>
      </c>
      <c r="F195" s="14">
        <v>1</v>
      </c>
      <c r="G195" s="8" t="s">
        <v>55</v>
      </c>
      <c r="H195" s="10" t="s">
        <v>296</v>
      </c>
    </row>
    <row r="196" spans="1:8" s="11" customFormat="1" ht="30" x14ac:dyDescent="0.25">
      <c r="A196" s="8">
        <v>75</v>
      </c>
      <c r="B196" s="8" t="s">
        <v>168</v>
      </c>
      <c r="C196" s="8" t="s">
        <v>169</v>
      </c>
      <c r="D196" s="8" t="s">
        <v>74</v>
      </c>
      <c r="E196" s="14">
        <v>5</v>
      </c>
      <c r="F196" s="14">
        <v>1</v>
      </c>
      <c r="G196" s="8" t="s">
        <v>55</v>
      </c>
      <c r="H196" s="10" t="s">
        <v>296</v>
      </c>
    </row>
    <row r="197" spans="1:8" s="11" customFormat="1" ht="30" x14ac:dyDescent="0.25">
      <c r="A197" s="8">
        <v>75</v>
      </c>
      <c r="B197" s="8" t="s">
        <v>168</v>
      </c>
      <c r="C197" s="8" t="s">
        <v>169</v>
      </c>
      <c r="D197" s="8" t="s">
        <v>74</v>
      </c>
      <c r="E197" s="14">
        <v>6</v>
      </c>
      <c r="F197" s="14">
        <v>1</v>
      </c>
      <c r="G197" s="8" t="s">
        <v>55</v>
      </c>
      <c r="H197" s="10" t="s">
        <v>296</v>
      </c>
    </row>
    <row r="198" spans="1:8" s="11" customFormat="1" ht="30" x14ac:dyDescent="0.25">
      <c r="A198" s="8">
        <v>75</v>
      </c>
      <c r="B198" s="8" t="s">
        <v>168</v>
      </c>
      <c r="C198" s="8" t="s">
        <v>169</v>
      </c>
      <c r="D198" s="8" t="s">
        <v>74</v>
      </c>
      <c r="E198" s="14">
        <v>6</v>
      </c>
      <c r="F198" s="14">
        <v>2</v>
      </c>
      <c r="G198" s="8" t="s">
        <v>55</v>
      </c>
      <c r="H198" s="10" t="s">
        <v>296</v>
      </c>
    </row>
    <row r="199" spans="1:8" s="11" customFormat="1" ht="30" x14ac:dyDescent="0.25">
      <c r="A199" s="8">
        <v>76</v>
      </c>
      <c r="B199" s="34" t="s">
        <v>884</v>
      </c>
      <c r="C199" s="15" t="s">
        <v>180</v>
      </c>
      <c r="D199" s="15" t="s">
        <v>181</v>
      </c>
      <c r="E199" s="16">
        <v>1</v>
      </c>
      <c r="F199" s="16">
        <v>1</v>
      </c>
      <c r="G199" s="15" t="s">
        <v>182</v>
      </c>
      <c r="H199" s="10" t="s">
        <v>296</v>
      </c>
    </row>
    <row r="200" spans="1:8" s="11" customFormat="1" ht="30" x14ac:dyDescent="0.25">
      <c r="A200" s="8">
        <v>76</v>
      </c>
      <c r="B200" s="15" t="s">
        <v>179</v>
      </c>
      <c r="C200" s="15" t="s">
        <v>180</v>
      </c>
      <c r="D200" s="15" t="s">
        <v>181</v>
      </c>
      <c r="E200" s="16">
        <v>2</v>
      </c>
      <c r="F200" s="17">
        <v>1</v>
      </c>
      <c r="G200" s="15" t="s">
        <v>182</v>
      </c>
      <c r="H200" s="10" t="s">
        <v>296</v>
      </c>
    </row>
    <row r="201" spans="1:8" s="11" customFormat="1" x14ac:dyDescent="0.25">
      <c r="A201" s="18">
        <v>77</v>
      </c>
      <c r="B201" s="19" t="s">
        <v>183</v>
      </c>
      <c r="C201" s="19" t="s">
        <v>51</v>
      </c>
      <c r="D201" s="19" t="s">
        <v>74</v>
      </c>
      <c r="E201" s="20">
        <v>1</v>
      </c>
      <c r="F201" s="20">
        <v>1</v>
      </c>
      <c r="G201" s="19" t="s">
        <v>55</v>
      </c>
      <c r="H201" s="10" t="s">
        <v>296</v>
      </c>
    </row>
    <row r="202" spans="1:8" s="11" customFormat="1" x14ac:dyDescent="0.25">
      <c r="A202" s="18">
        <v>77</v>
      </c>
      <c r="B202" s="19" t="s">
        <v>183</v>
      </c>
      <c r="C202" s="19" t="s">
        <v>51</v>
      </c>
      <c r="D202" s="19" t="s">
        <v>74</v>
      </c>
      <c r="E202" s="20">
        <v>2</v>
      </c>
      <c r="F202" s="20">
        <v>2</v>
      </c>
      <c r="G202" s="19" t="s">
        <v>55</v>
      </c>
      <c r="H202" s="10" t="s">
        <v>296</v>
      </c>
    </row>
    <row r="203" spans="1:8" s="11" customFormat="1" ht="30" x14ac:dyDescent="0.25">
      <c r="A203" s="18">
        <v>78</v>
      </c>
      <c r="B203" s="19" t="s">
        <v>186</v>
      </c>
      <c r="C203" s="19" t="s">
        <v>52</v>
      </c>
      <c r="D203" s="19" t="s">
        <v>52</v>
      </c>
      <c r="E203" s="19">
        <v>1</v>
      </c>
      <c r="F203" s="19">
        <v>1</v>
      </c>
      <c r="G203" s="19" t="s">
        <v>55</v>
      </c>
      <c r="H203" s="10" t="s">
        <v>296</v>
      </c>
    </row>
    <row r="204" spans="1:8" s="11" customFormat="1" ht="30" x14ac:dyDescent="0.25">
      <c r="A204" s="18">
        <v>78</v>
      </c>
      <c r="B204" s="19" t="s">
        <v>186</v>
      </c>
      <c r="C204" s="19" t="s">
        <v>191</v>
      </c>
      <c r="D204" s="19" t="s">
        <v>79</v>
      </c>
      <c r="E204" s="20">
        <v>1</v>
      </c>
      <c r="F204" s="20">
        <v>1</v>
      </c>
      <c r="G204" s="20" t="s">
        <v>72</v>
      </c>
      <c r="H204" s="10" t="s">
        <v>296</v>
      </c>
    </row>
    <row r="205" spans="1:8" s="11" customFormat="1" ht="30" x14ac:dyDescent="0.25">
      <c r="A205" s="18">
        <v>78</v>
      </c>
      <c r="B205" s="19" t="s">
        <v>186</v>
      </c>
      <c r="C205" s="19" t="s">
        <v>191</v>
      </c>
      <c r="D205" s="19" t="s">
        <v>79</v>
      </c>
      <c r="E205" s="20">
        <v>1</v>
      </c>
      <c r="F205" s="20">
        <v>2</v>
      </c>
      <c r="G205" s="20" t="s">
        <v>72</v>
      </c>
      <c r="H205" s="10" t="s">
        <v>296</v>
      </c>
    </row>
    <row r="206" spans="1:8" s="11" customFormat="1" ht="30" x14ac:dyDescent="0.25">
      <c r="A206" s="18">
        <v>78</v>
      </c>
      <c r="B206" s="19" t="s">
        <v>186</v>
      </c>
      <c r="C206" s="19" t="s">
        <v>191</v>
      </c>
      <c r="D206" s="19" t="s">
        <v>79</v>
      </c>
      <c r="E206" s="20">
        <v>1</v>
      </c>
      <c r="F206" s="20">
        <v>3</v>
      </c>
      <c r="G206" s="20" t="s">
        <v>72</v>
      </c>
      <c r="H206" s="10" t="s">
        <v>296</v>
      </c>
    </row>
    <row r="207" spans="1:8" s="11" customFormat="1" ht="30" x14ac:dyDescent="0.25">
      <c r="A207" s="23">
        <v>79</v>
      </c>
      <c r="B207" s="19" t="s">
        <v>204</v>
      </c>
      <c r="C207" s="23" t="s">
        <v>51</v>
      </c>
      <c r="D207" s="19" t="s">
        <v>78</v>
      </c>
      <c r="E207" s="19">
        <v>1</v>
      </c>
      <c r="F207" s="19">
        <v>1</v>
      </c>
      <c r="G207" s="19" t="s">
        <v>72</v>
      </c>
      <c r="H207" s="10" t="s">
        <v>296</v>
      </c>
    </row>
    <row r="208" spans="1:8" s="11" customFormat="1" ht="30" x14ac:dyDescent="0.25">
      <c r="A208" s="24">
        <v>79</v>
      </c>
      <c r="B208" s="21" t="s">
        <v>205</v>
      </c>
      <c r="C208" s="19" t="s">
        <v>160</v>
      </c>
      <c r="D208" s="22" t="s">
        <v>71</v>
      </c>
      <c r="E208" s="22">
        <v>2</v>
      </c>
      <c r="F208" s="22">
        <v>1</v>
      </c>
      <c r="G208" s="22" t="s">
        <v>92</v>
      </c>
      <c r="H208" s="10" t="s">
        <v>296</v>
      </c>
    </row>
    <row r="209" spans="1:8" s="11" customFormat="1" ht="30" x14ac:dyDescent="0.25">
      <c r="A209" s="24">
        <v>79</v>
      </c>
      <c r="B209" s="25" t="s">
        <v>205</v>
      </c>
      <c r="C209" s="22" t="s">
        <v>160</v>
      </c>
      <c r="D209" s="22" t="s">
        <v>71</v>
      </c>
      <c r="E209" s="22">
        <v>3</v>
      </c>
      <c r="F209" s="22">
        <v>1</v>
      </c>
      <c r="G209" s="22" t="s">
        <v>72</v>
      </c>
      <c r="H209" s="10" t="s">
        <v>296</v>
      </c>
    </row>
    <row r="210" spans="1:8" s="11" customFormat="1" ht="30" x14ac:dyDescent="0.25">
      <c r="A210" s="24">
        <v>79</v>
      </c>
      <c r="B210" s="25" t="s">
        <v>205</v>
      </c>
      <c r="C210" s="22" t="s">
        <v>160</v>
      </c>
      <c r="D210" s="22" t="s">
        <v>71</v>
      </c>
      <c r="E210" s="22">
        <v>3</v>
      </c>
      <c r="F210" s="22">
        <v>2</v>
      </c>
      <c r="G210" s="22" t="s">
        <v>72</v>
      </c>
      <c r="H210" s="10" t="s">
        <v>296</v>
      </c>
    </row>
    <row r="211" spans="1:8" s="11" customFormat="1" ht="30" x14ac:dyDescent="0.25">
      <c r="A211" s="24">
        <v>79</v>
      </c>
      <c r="B211" s="21" t="s">
        <v>205</v>
      </c>
      <c r="C211" s="19" t="s">
        <v>160</v>
      </c>
      <c r="D211" s="22" t="s">
        <v>71</v>
      </c>
      <c r="E211" s="22">
        <v>3</v>
      </c>
      <c r="F211" s="22">
        <v>3</v>
      </c>
      <c r="G211" s="22" t="s">
        <v>72</v>
      </c>
      <c r="H211" s="10" t="s">
        <v>296</v>
      </c>
    </row>
    <row r="212" spans="1:8" s="11" customFormat="1" ht="30" x14ac:dyDescent="0.25">
      <c r="A212" s="23">
        <v>80</v>
      </c>
      <c r="B212" s="19" t="s">
        <v>208</v>
      </c>
      <c r="C212" s="20" t="s">
        <v>51</v>
      </c>
      <c r="D212" s="20" t="s">
        <v>78</v>
      </c>
      <c r="E212" s="20">
        <v>1</v>
      </c>
      <c r="F212" s="20">
        <v>1</v>
      </c>
      <c r="G212" s="20" t="s">
        <v>55</v>
      </c>
      <c r="H212" s="10" t="s">
        <v>296</v>
      </c>
    </row>
    <row r="213" spans="1:8" s="11" customFormat="1" x14ac:dyDescent="0.25">
      <c r="A213" s="23">
        <v>81</v>
      </c>
      <c r="B213" s="19" t="s">
        <v>210</v>
      </c>
      <c r="C213" s="19" t="s">
        <v>51</v>
      </c>
      <c r="D213" s="19" t="s">
        <v>74</v>
      </c>
      <c r="E213" s="20">
        <v>1</v>
      </c>
      <c r="F213" s="20">
        <v>1</v>
      </c>
      <c r="G213" s="19" t="s">
        <v>55</v>
      </c>
      <c r="H213" s="10" t="s">
        <v>296</v>
      </c>
    </row>
    <row r="214" spans="1:8" s="11" customFormat="1" x14ac:dyDescent="0.25">
      <c r="A214" s="23">
        <v>81</v>
      </c>
      <c r="B214" s="19" t="s">
        <v>210</v>
      </c>
      <c r="C214" s="19" t="s">
        <v>51</v>
      </c>
      <c r="D214" s="19" t="s">
        <v>74</v>
      </c>
      <c r="E214" s="20">
        <v>2</v>
      </c>
      <c r="F214" s="20">
        <v>1</v>
      </c>
      <c r="G214" s="19" t="s">
        <v>55</v>
      </c>
      <c r="H214" s="10" t="s">
        <v>296</v>
      </c>
    </row>
    <row r="215" spans="1:8" s="11" customFormat="1" x14ac:dyDescent="0.25">
      <c r="A215" s="23">
        <v>81</v>
      </c>
      <c r="B215" s="19" t="s">
        <v>210</v>
      </c>
      <c r="C215" s="19" t="s">
        <v>51</v>
      </c>
      <c r="D215" s="19" t="s">
        <v>74</v>
      </c>
      <c r="E215" s="20">
        <v>3</v>
      </c>
      <c r="F215" s="20">
        <v>1</v>
      </c>
      <c r="G215" s="19" t="s">
        <v>72</v>
      </c>
      <c r="H215" s="10" t="s">
        <v>296</v>
      </c>
    </row>
    <row r="216" spans="1:8" s="11" customFormat="1" x14ac:dyDescent="0.25">
      <c r="A216" s="23">
        <v>81</v>
      </c>
      <c r="B216" s="19" t="s">
        <v>210</v>
      </c>
      <c r="C216" s="19" t="s">
        <v>51</v>
      </c>
      <c r="D216" s="19" t="s">
        <v>74</v>
      </c>
      <c r="E216" s="20">
        <v>4</v>
      </c>
      <c r="F216" s="19">
        <v>1</v>
      </c>
      <c r="G216" s="19" t="s">
        <v>55</v>
      </c>
      <c r="H216" s="10" t="s">
        <v>296</v>
      </c>
    </row>
    <row r="217" spans="1:8" s="11" customFormat="1" x14ac:dyDescent="0.25">
      <c r="A217" s="23">
        <v>81</v>
      </c>
      <c r="B217" s="19" t="s">
        <v>210</v>
      </c>
      <c r="C217" s="19" t="s">
        <v>51</v>
      </c>
      <c r="D217" s="19" t="s">
        <v>74</v>
      </c>
      <c r="E217" s="20">
        <v>4</v>
      </c>
      <c r="F217" s="20">
        <v>2</v>
      </c>
      <c r="G217" s="19" t="s">
        <v>55</v>
      </c>
      <c r="H217" s="10" t="s">
        <v>296</v>
      </c>
    </row>
    <row r="218" spans="1:8" s="11" customFormat="1" x14ac:dyDescent="0.25">
      <c r="A218" s="23">
        <v>82</v>
      </c>
      <c r="B218" s="26" t="s">
        <v>218</v>
      </c>
      <c r="C218" s="26" t="s">
        <v>219</v>
      </c>
      <c r="D218" s="26" t="s">
        <v>74</v>
      </c>
      <c r="E218" s="27">
        <v>1</v>
      </c>
      <c r="F218" s="27">
        <v>1</v>
      </c>
      <c r="G218" s="27" t="s">
        <v>94</v>
      </c>
      <c r="H218" s="10" t="s">
        <v>296</v>
      </c>
    </row>
    <row r="219" spans="1:8" s="11" customFormat="1" x14ac:dyDescent="0.25">
      <c r="A219" s="23">
        <v>82</v>
      </c>
      <c r="B219" s="28" t="s">
        <v>218</v>
      </c>
      <c r="C219" s="28" t="s">
        <v>219</v>
      </c>
      <c r="D219" s="28" t="s">
        <v>74</v>
      </c>
      <c r="E219" s="29">
        <v>1</v>
      </c>
      <c r="F219" s="29">
        <v>2</v>
      </c>
      <c r="G219" s="29" t="s">
        <v>94</v>
      </c>
      <c r="H219" s="10" t="s">
        <v>296</v>
      </c>
    </row>
    <row r="220" spans="1:8" x14ac:dyDescent="0.25">
      <c r="A220" s="246"/>
      <c r="B220" s="246"/>
      <c r="C220" s="246"/>
      <c r="D220" s="246"/>
      <c r="E220" s="246"/>
      <c r="F220" s="246"/>
      <c r="G220" s="246"/>
      <c r="H220" s="33"/>
    </row>
    <row r="223" spans="1:8" hidden="1" x14ac:dyDescent="0.25">
      <c r="A223" s="2" t="s">
        <v>375</v>
      </c>
    </row>
    <row r="224" spans="1:8" hidden="1" x14ac:dyDescent="0.25">
      <c r="A224" s="2" t="s">
        <v>863</v>
      </c>
    </row>
    <row r="225" spans="1:1" hidden="1" x14ac:dyDescent="0.25">
      <c r="A225" s="2" t="s">
        <v>190</v>
      </c>
    </row>
    <row r="226" spans="1:1" hidden="1" x14ac:dyDescent="0.25">
      <c r="A226" s="2" t="s">
        <v>167</v>
      </c>
    </row>
    <row r="227" spans="1:1" hidden="1" x14ac:dyDescent="0.25">
      <c r="A227" s="2" t="s">
        <v>161</v>
      </c>
    </row>
    <row r="228" spans="1:1" hidden="1" x14ac:dyDescent="0.25"/>
    <row r="229" spans="1:1" hidden="1" x14ac:dyDescent="0.25"/>
    <row r="230" spans="1:1" hidden="1" x14ac:dyDescent="0.25"/>
    <row r="231" spans="1:1" hidden="1" x14ac:dyDescent="0.25"/>
    <row r="232" spans="1:1" hidden="1" x14ac:dyDescent="0.25"/>
    <row r="233" spans="1:1" hidden="1" x14ac:dyDescent="0.25">
      <c r="A233" s="2" t="s">
        <v>163</v>
      </c>
    </row>
    <row r="234" spans="1:1" hidden="1" x14ac:dyDescent="0.25">
      <c r="A234" s="2" t="s">
        <v>864</v>
      </c>
    </row>
    <row r="235" spans="1:1" hidden="1" x14ac:dyDescent="0.25">
      <c r="A235" s="2" t="s">
        <v>865</v>
      </c>
    </row>
    <row r="236" spans="1:1" hidden="1" x14ac:dyDescent="0.25">
      <c r="A236" s="2" t="s">
        <v>866</v>
      </c>
    </row>
    <row r="237" spans="1:1" hidden="1" x14ac:dyDescent="0.25">
      <c r="A237" s="2" t="s">
        <v>867</v>
      </c>
    </row>
    <row r="238" spans="1:1" hidden="1" x14ac:dyDescent="0.25"/>
    <row r="239" spans="1:1" hidden="1" x14ac:dyDescent="0.25">
      <c r="A239" s="2" t="s">
        <v>55</v>
      </c>
    </row>
    <row r="240" spans="1:1" hidden="1" x14ac:dyDescent="0.25">
      <c r="A240" s="2" t="s">
        <v>92</v>
      </c>
    </row>
    <row r="241" spans="1:1" hidden="1" x14ac:dyDescent="0.25">
      <c r="A241" s="2" t="s">
        <v>94</v>
      </c>
    </row>
    <row r="242" spans="1:1" hidden="1" x14ac:dyDescent="0.25">
      <c r="A242" s="2" t="s">
        <v>72</v>
      </c>
    </row>
    <row r="243" spans="1:1" hidden="1" x14ac:dyDescent="0.25"/>
    <row r="244" spans="1:1" hidden="1" x14ac:dyDescent="0.25"/>
    <row r="245" spans="1:1" hidden="1" x14ac:dyDescent="0.25">
      <c r="A245" s="2" t="s">
        <v>105</v>
      </c>
    </row>
    <row r="246" spans="1:1" hidden="1" x14ac:dyDescent="0.25">
      <c r="A246" s="2" t="s">
        <v>868</v>
      </c>
    </row>
    <row r="247" spans="1:1" hidden="1" x14ac:dyDescent="0.25">
      <c r="A247" s="2" t="s">
        <v>869</v>
      </c>
    </row>
    <row r="248" spans="1:1" hidden="1" x14ac:dyDescent="0.25">
      <c r="A248" s="2" t="s">
        <v>63</v>
      </c>
    </row>
    <row r="249" spans="1:1" hidden="1" x14ac:dyDescent="0.25">
      <c r="A249" s="2" t="s">
        <v>59</v>
      </c>
    </row>
    <row r="250" spans="1:1" hidden="1" x14ac:dyDescent="0.25"/>
    <row r="251" spans="1:1" hidden="1" x14ac:dyDescent="0.25"/>
    <row r="252" spans="1:1" hidden="1" x14ac:dyDescent="0.25">
      <c r="A252" s="2" t="s">
        <v>870</v>
      </c>
    </row>
    <row r="253" spans="1:1" hidden="1" x14ac:dyDescent="0.25">
      <c r="A253" s="2" t="s">
        <v>871</v>
      </c>
    </row>
    <row r="254" spans="1:1" hidden="1" x14ac:dyDescent="0.25"/>
    <row r="255" spans="1:1" hidden="1" x14ac:dyDescent="0.25"/>
    <row r="256" spans="1:1" hidden="1" x14ac:dyDescent="0.25">
      <c r="A256" s="2" t="s">
        <v>376</v>
      </c>
    </row>
    <row r="257" spans="1:1" hidden="1" x14ac:dyDescent="0.25">
      <c r="A257" s="2" t="s">
        <v>872</v>
      </c>
    </row>
    <row r="258" spans="1:1" hidden="1" x14ac:dyDescent="0.25">
      <c r="A258" s="2" t="s">
        <v>50</v>
      </c>
    </row>
    <row r="259" spans="1:1" hidden="1" x14ac:dyDescent="0.25">
      <c r="A259" s="2" t="s">
        <v>128</v>
      </c>
    </row>
    <row r="260" spans="1:1" hidden="1" x14ac:dyDescent="0.25">
      <c r="A260" s="2" t="s">
        <v>65</v>
      </c>
    </row>
    <row r="261" spans="1:1" hidden="1" x14ac:dyDescent="0.25"/>
    <row r="262" spans="1:1" hidden="1" x14ac:dyDescent="0.25">
      <c r="A262" s="2" t="s">
        <v>58</v>
      </c>
    </row>
    <row r="263" spans="1:1" hidden="1" x14ac:dyDescent="0.25">
      <c r="A263" s="2" t="s">
        <v>62</v>
      </c>
    </row>
  </sheetData>
  <autoFilter ref="A1:BH219" xr:uid="{A234BC61-7B05-4A9E-8FDC-18A41CE248EA}"/>
  <dataConsolidate/>
  <mergeCells count="1">
    <mergeCell ref="A220:G220"/>
  </mergeCells>
  <dataValidations count="1">
    <dataValidation type="list" allowBlank="1" showInputMessage="1" showErrorMessage="1" sqref="H2:H219" xr:uid="{A134C140-EA8E-4927-982A-6455C7B0C99B}">
      <formula1>$A$245:$A$249</formula1>
    </dataValidation>
  </dataValidations>
  <printOptions horizontalCentered="1"/>
  <pageMargins left="0.31496062992125984" right="0.31496062992125984" top="0.55118110236220474" bottom="0.74803149606299213" header="0.31496062992125984" footer="0.19685039370078741"/>
  <pageSetup paperSize="3" scale="14" orientation="landscape" r:id="rId1"/>
  <headerFooter>
    <oddFooter>&amp;LDO-FR-009_V1&amp;CLa EMB está comprometida con el medio ambiente;no imprima este documento.Si este documento se encuentra impreso se considera “Copia no Controlada”. La versión vigente se encuentra publicada en aplicativo oficial de la Entidad.&amp;R&amp;P de &amp;N</oddFooter>
  </headerFooter>
  <rowBreaks count="1" manualBreakCount="1">
    <brk id="154" max="5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CBB26CBC-2AAD-490F-9420-A36FB4D63095}">
          <x14:formula1>
            <xm:f>Hoja1!$A$14:$A$17</xm:f>
          </x14:formula1>
          <xm:sqref>G2:G184</xm:sqref>
        </x14:dataValidation>
        <x14:dataValidation type="list" allowBlank="1" showInputMessage="1" showErrorMessage="1" xr:uid="{20F0C286-6EE7-4900-96B3-AE1A453219A6}">
          <x14:formula1>
            <xm:f>Hoja1!$A$59:$A$72</xm:f>
          </x14:formula1>
          <xm:sqref>D2:D184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C1E44-B4F2-48E3-8F9B-1E9116632263}">
  <dimension ref="A1:A72"/>
  <sheetViews>
    <sheetView workbookViewId="0">
      <selection activeCell="D18" sqref="D18"/>
    </sheetView>
  </sheetViews>
  <sheetFormatPr baseColWidth="10" defaultColWidth="11.42578125" defaultRowHeight="15" x14ac:dyDescent="0.25"/>
  <cols>
    <col min="1" max="1" width="60.7109375" bestFit="1" customWidth="1"/>
  </cols>
  <sheetData>
    <row r="1" spans="1:1" x14ac:dyDescent="0.25">
      <c r="A1" s="1" t="s">
        <v>375</v>
      </c>
    </row>
    <row r="2" spans="1:1" x14ac:dyDescent="0.25">
      <c r="A2" s="1" t="s">
        <v>863</v>
      </c>
    </row>
    <row r="3" spans="1:1" x14ac:dyDescent="0.25">
      <c r="A3" s="1" t="s">
        <v>190</v>
      </c>
    </row>
    <row r="4" spans="1:1" x14ac:dyDescent="0.25">
      <c r="A4" s="1" t="s">
        <v>167</v>
      </c>
    </row>
    <row r="5" spans="1:1" x14ac:dyDescent="0.25">
      <c r="A5" s="1" t="s">
        <v>161</v>
      </c>
    </row>
    <row r="6" spans="1:1" x14ac:dyDescent="0.25">
      <c r="A6" s="1"/>
    </row>
    <row r="7" spans="1:1" x14ac:dyDescent="0.25">
      <c r="A7" s="1"/>
    </row>
    <row r="8" spans="1:1" x14ac:dyDescent="0.25">
      <c r="A8" s="1" t="s">
        <v>163</v>
      </c>
    </row>
    <row r="9" spans="1:1" x14ac:dyDescent="0.25">
      <c r="A9" s="1" t="s">
        <v>864</v>
      </c>
    </row>
    <row r="10" spans="1:1" x14ac:dyDescent="0.25">
      <c r="A10" s="1" t="s">
        <v>865</v>
      </c>
    </row>
    <row r="11" spans="1:1" x14ac:dyDescent="0.25">
      <c r="A11" s="1" t="s">
        <v>866</v>
      </c>
    </row>
    <row r="12" spans="1:1" x14ac:dyDescent="0.25">
      <c r="A12" s="1" t="s">
        <v>867</v>
      </c>
    </row>
    <row r="13" spans="1:1" x14ac:dyDescent="0.25">
      <c r="A13" s="1"/>
    </row>
    <row r="14" spans="1:1" x14ac:dyDescent="0.25">
      <c r="A14" s="1" t="s">
        <v>55</v>
      </c>
    </row>
    <row r="15" spans="1:1" x14ac:dyDescent="0.25">
      <c r="A15" s="1" t="s">
        <v>92</v>
      </c>
    </row>
    <row r="16" spans="1:1" x14ac:dyDescent="0.25">
      <c r="A16" s="1" t="s">
        <v>94</v>
      </c>
    </row>
    <row r="17" spans="1:1" x14ac:dyDescent="0.25">
      <c r="A17" s="1" t="s">
        <v>72</v>
      </c>
    </row>
    <row r="18" spans="1:1" x14ac:dyDescent="0.25">
      <c r="A18" s="1"/>
    </row>
    <row r="19" spans="1:1" x14ac:dyDescent="0.25">
      <c r="A19" s="37" t="s">
        <v>105</v>
      </c>
    </row>
    <row r="20" spans="1:1" x14ac:dyDescent="0.25">
      <c r="A20" s="38" t="s">
        <v>868</v>
      </c>
    </row>
    <row r="21" spans="1:1" x14ac:dyDescent="0.25">
      <c r="A21" s="36" t="s">
        <v>869</v>
      </c>
    </row>
    <row r="22" spans="1:1" x14ac:dyDescent="0.25">
      <c r="A22" s="39" t="s">
        <v>63</v>
      </c>
    </row>
    <row r="23" spans="1:1" x14ac:dyDescent="0.25">
      <c r="A23" s="35" t="s">
        <v>59</v>
      </c>
    </row>
    <row r="24" spans="1:1" x14ac:dyDescent="0.25">
      <c r="A24" s="1"/>
    </row>
    <row r="25" spans="1:1" x14ac:dyDescent="0.25">
      <c r="A25" s="1" t="s">
        <v>376</v>
      </c>
    </row>
    <row r="26" spans="1:1" x14ac:dyDescent="0.25">
      <c r="A26" s="1" t="s">
        <v>872</v>
      </c>
    </row>
    <row r="27" spans="1:1" x14ac:dyDescent="0.25">
      <c r="A27" s="1" t="s">
        <v>50</v>
      </c>
    </row>
    <row r="28" spans="1:1" x14ac:dyDescent="0.25">
      <c r="A28" s="1" t="s">
        <v>128</v>
      </c>
    </row>
    <row r="29" spans="1:1" x14ac:dyDescent="0.25">
      <c r="A29" s="1" t="s">
        <v>65</v>
      </c>
    </row>
    <row r="30" spans="1:1" x14ac:dyDescent="0.25">
      <c r="A30" s="1"/>
    </row>
    <row r="31" spans="1:1" x14ac:dyDescent="0.25">
      <c r="A31" s="1" t="s">
        <v>58</v>
      </c>
    </row>
    <row r="32" spans="1:1" x14ac:dyDescent="0.25">
      <c r="A32" s="1" t="s">
        <v>62</v>
      </c>
    </row>
    <row r="34" spans="1:1" x14ac:dyDescent="0.25">
      <c r="A34" s="1" t="s">
        <v>68</v>
      </c>
    </row>
    <row r="35" spans="1:1" x14ac:dyDescent="0.25">
      <c r="A35" s="1" t="s">
        <v>885</v>
      </c>
    </row>
    <row r="36" spans="1:1" x14ac:dyDescent="0.25">
      <c r="A36" s="1" t="s">
        <v>96</v>
      </c>
    </row>
    <row r="37" spans="1:1" x14ac:dyDescent="0.25">
      <c r="A37" s="1" t="s">
        <v>132</v>
      </c>
    </row>
    <row r="38" spans="1:1" x14ac:dyDescent="0.25">
      <c r="A38" s="1" t="s">
        <v>886</v>
      </c>
    </row>
    <row r="39" spans="1:1" x14ac:dyDescent="0.25">
      <c r="A39" s="1" t="s">
        <v>563</v>
      </c>
    </row>
    <row r="40" spans="1:1" x14ac:dyDescent="0.25">
      <c r="A40" s="1" t="s">
        <v>887</v>
      </c>
    </row>
    <row r="41" spans="1:1" x14ac:dyDescent="0.25">
      <c r="A41" s="1" t="s">
        <v>246</v>
      </c>
    </row>
    <row r="42" spans="1:1" x14ac:dyDescent="0.25">
      <c r="A42" s="1" t="s">
        <v>299</v>
      </c>
    </row>
    <row r="43" spans="1:1" x14ac:dyDescent="0.25">
      <c r="A43" s="1" t="s">
        <v>888</v>
      </c>
    </row>
    <row r="44" spans="1:1" x14ac:dyDescent="0.25">
      <c r="A44" s="1" t="s">
        <v>110</v>
      </c>
    </row>
    <row r="45" spans="1:1" x14ac:dyDescent="0.25">
      <c r="A45" s="1" t="s">
        <v>889</v>
      </c>
    </row>
    <row r="46" spans="1:1" x14ac:dyDescent="0.25">
      <c r="A46" s="1" t="s">
        <v>115</v>
      </c>
    </row>
    <row r="47" spans="1:1" x14ac:dyDescent="0.25">
      <c r="A47" s="1" t="s">
        <v>77</v>
      </c>
    </row>
    <row r="48" spans="1:1" x14ac:dyDescent="0.25">
      <c r="A48" s="1" t="s">
        <v>81</v>
      </c>
    </row>
    <row r="49" spans="1:1" x14ac:dyDescent="0.25">
      <c r="A49" s="1" t="s">
        <v>184</v>
      </c>
    </row>
    <row r="50" spans="1:1" x14ac:dyDescent="0.25">
      <c r="A50" s="1" t="s">
        <v>407</v>
      </c>
    </row>
    <row r="51" spans="1:1" x14ac:dyDescent="0.25">
      <c r="A51" s="1" t="s">
        <v>118</v>
      </c>
    </row>
    <row r="52" spans="1:1" x14ac:dyDescent="0.25">
      <c r="A52" s="1" t="s">
        <v>142</v>
      </c>
    </row>
    <row r="53" spans="1:1" x14ac:dyDescent="0.25">
      <c r="A53" s="1" t="s">
        <v>890</v>
      </c>
    </row>
    <row r="54" spans="1:1" x14ac:dyDescent="0.25">
      <c r="A54" s="1" t="s">
        <v>129</v>
      </c>
    </row>
    <row r="55" spans="1:1" x14ac:dyDescent="0.25">
      <c r="A55" s="1" t="s">
        <v>134</v>
      </c>
    </row>
    <row r="56" spans="1:1" x14ac:dyDescent="0.25">
      <c r="A56" s="1" t="s">
        <v>112</v>
      </c>
    </row>
    <row r="57" spans="1:1" x14ac:dyDescent="0.25">
      <c r="A57" s="1" t="s">
        <v>891</v>
      </c>
    </row>
    <row r="59" spans="1:1" x14ac:dyDescent="0.25">
      <c r="A59" s="1" t="s">
        <v>892</v>
      </c>
    </row>
    <row r="60" spans="1:1" x14ac:dyDescent="0.25">
      <c r="A60" s="1" t="s">
        <v>126</v>
      </c>
    </row>
    <row r="61" spans="1:1" x14ac:dyDescent="0.25">
      <c r="A61" s="1" t="s">
        <v>69</v>
      </c>
    </row>
    <row r="62" spans="1:1" x14ac:dyDescent="0.25">
      <c r="A62" s="1" t="s">
        <v>893</v>
      </c>
    </row>
    <row r="63" spans="1:1" x14ac:dyDescent="0.25">
      <c r="A63" s="1" t="s">
        <v>51</v>
      </c>
    </row>
    <row r="64" spans="1:1" x14ac:dyDescent="0.25">
      <c r="A64" s="1" t="s">
        <v>119</v>
      </c>
    </row>
    <row r="65" spans="1:1" x14ac:dyDescent="0.25">
      <c r="A65" s="1" t="s">
        <v>116</v>
      </c>
    </row>
    <row r="66" spans="1:1" x14ac:dyDescent="0.25">
      <c r="A66" s="1" t="s">
        <v>52</v>
      </c>
    </row>
    <row r="67" spans="1:1" x14ac:dyDescent="0.25">
      <c r="A67" s="1" t="s">
        <v>78</v>
      </c>
    </row>
    <row r="68" spans="1:1" x14ac:dyDescent="0.25">
      <c r="A68" s="1" t="s">
        <v>79</v>
      </c>
    </row>
    <row r="69" spans="1:1" x14ac:dyDescent="0.25">
      <c r="A69" s="1" t="s">
        <v>74</v>
      </c>
    </row>
    <row r="70" spans="1:1" x14ac:dyDescent="0.25">
      <c r="A70" s="1" t="s">
        <v>248</v>
      </c>
    </row>
    <row r="71" spans="1:1" x14ac:dyDescent="0.25">
      <c r="A71" s="1" t="s">
        <v>71</v>
      </c>
    </row>
    <row r="72" spans="1:1" x14ac:dyDescent="0.25">
      <c r="A72" s="1" t="s">
        <v>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7bf0d44-f898-40e4-977a-00a035ff6779">
      <UserInfo>
        <DisplayName>ANDRES RICARDO CASTILLO RINCON</DisplayName>
        <AccountId>28</AccountId>
        <AccountType/>
      </UserInfo>
    </SharedWithUsers>
    <_ip_UnifiedCompliancePolicyUIAction xmlns="http://schemas.microsoft.com/sharepoint/v3" xsi:nil="true"/>
    <_ip_UnifiedCompliancePolicyProperties xmlns="http://schemas.microsoft.com/sharepoint/v3" xsi:nil="true"/>
    <_activity xmlns="6bfbcfff-6704-499f-89f4-b51b863542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8D4D4C8262FFB47A658ECF9E23A0F36" ma:contentTypeVersion="20" ma:contentTypeDescription="Crear nuevo documento." ma:contentTypeScope="" ma:versionID="48999c37502a67cacf4963e8863e98b8">
  <xsd:schema xmlns:xsd="http://www.w3.org/2001/XMLSchema" xmlns:xs="http://www.w3.org/2001/XMLSchema" xmlns:p="http://schemas.microsoft.com/office/2006/metadata/properties" xmlns:ns1="http://schemas.microsoft.com/sharepoint/v3" xmlns:ns3="6bfbcfff-6704-499f-89f4-b51b86354286" xmlns:ns4="97bf0d44-f898-40e4-977a-00a035ff6779" targetNamespace="http://schemas.microsoft.com/office/2006/metadata/properties" ma:root="true" ma:fieldsID="bf80036c305a7835d2a0c465d5d6be59" ns1:_="" ns3:_="" ns4:_="">
    <xsd:import namespace="http://schemas.microsoft.com/sharepoint/v3"/>
    <xsd:import namespace="6bfbcfff-6704-499f-89f4-b51b86354286"/>
    <xsd:import namespace="97bf0d44-f898-40e4-977a-00a035ff677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OCR" minOccurs="0"/>
                <xsd:element ref="ns3:MediaServiceAutoKeyPoints" minOccurs="0"/>
                <xsd:element ref="ns3:MediaServiceKeyPoints" minOccurs="0"/>
                <xsd:element ref="ns3:MediaLengthInSeconds"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fbcfff-6704-499f-89f4-b51b86354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bf0d44-f898-40e4-977a-00a035ff6779"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8C3ECA-5554-47EC-BD71-EAF7C121366E}">
  <ds:schemaRefs>
    <ds:schemaRef ds:uri="http://schemas.microsoft.com/office/infopath/2007/PartnerControls"/>
    <ds:schemaRef ds:uri="http://schemas.openxmlformats.org/package/2006/metadata/core-properties"/>
    <ds:schemaRef ds:uri="http://schemas.microsoft.com/office/2006/documentManagement/types"/>
    <ds:schemaRef ds:uri="http://schemas.microsoft.com/sharepoint/v3"/>
    <ds:schemaRef ds:uri="http://schemas.microsoft.com/office/2006/metadata/properties"/>
    <ds:schemaRef ds:uri="http://www.w3.org/XML/1998/namespace"/>
    <ds:schemaRef ds:uri="http://purl.org/dc/elements/1.1/"/>
    <ds:schemaRef ds:uri="97bf0d44-f898-40e4-977a-00a035ff6779"/>
    <ds:schemaRef ds:uri="6bfbcfff-6704-499f-89f4-b51b86354286"/>
    <ds:schemaRef ds:uri="http://purl.org/dc/dcmitype/"/>
    <ds:schemaRef ds:uri="http://purl.org/dc/terms/"/>
  </ds:schemaRefs>
</ds:datastoreItem>
</file>

<file path=customXml/itemProps2.xml><?xml version="1.0" encoding="utf-8"?>
<ds:datastoreItem xmlns:ds="http://schemas.openxmlformats.org/officeDocument/2006/customXml" ds:itemID="{0C63CC8C-1082-4006-8E59-38AE0BF1F74B}">
  <ds:schemaRefs>
    <ds:schemaRef ds:uri="http://schemas.microsoft.com/sharepoint/v3/contenttype/forms"/>
  </ds:schemaRefs>
</ds:datastoreItem>
</file>

<file path=customXml/itemProps3.xml><?xml version="1.0" encoding="utf-8"?>
<ds:datastoreItem xmlns:ds="http://schemas.openxmlformats.org/officeDocument/2006/customXml" ds:itemID="{D362011A-4D23-4357-9B0F-F6095756C6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fbcfff-6704-499f-89f4-b51b86354286"/>
    <ds:schemaRef ds:uri="97bf0d44-f898-40e4-977a-00a035ff67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PLAN MEJORA CONSOLIDADO</vt:lpstr>
      <vt:lpstr>Estado</vt:lpstr>
      <vt:lpstr>Resumen</vt:lpstr>
      <vt:lpstr>Hoja1</vt:lpstr>
      <vt:lpstr>'FORMATO PLAN MEJORA CONSOLIDADO'!_Hlk4000960</vt:lpstr>
      <vt:lpstr>Resumen!_Hlk4000960</vt:lpstr>
      <vt:lpstr>'FORMATO PLAN MEJORA CONSOLIDADO'!Área_de_impresión</vt:lpstr>
      <vt:lpstr>Resumen!Área_de_impresión</vt:lpstr>
      <vt:lpstr>'FORMATO PLAN MEJORA CONSOLIDADO'!Títulos_a_imprimir</vt:lpstr>
      <vt:lpstr>Resumen!Títulos_a_imprimir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Carmen Catalina Arango Barbaran</dc:creator>
  <cp:keywords/>
  <dc:description/>
  <cp:lastModifiedBy>HECTOR LEONARDO LOPEZ AVILA</cp:lastModifiedBy>
  <cp:revision/>
  <cp:lastPrinted>2024-04-30T15:47:17Z</cp:lastPrinted>
  <dcterms:created xsi:type="dcterms:W3CDTF">2014-03-06T13:40:48Z</dcterms:created>
  <dcterms:modified xsi:type="dcterms:W3CDTF">2024-04-30T15:54:04Z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0x010100B8D4D4C8262FFB47A658ECF9E23A0F36</vt:lpwstr>
  </property>
</Properties>
</file>