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fileSharing readOnlyRecommended="1"/>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carolina_molina_metrodebogota_gov_co/Documents/EMB/Matrices AZ/2024/Matriz RC/20240301_Publicación/"/>
    </mc:Choice>
  </mc:AlternateContent>
  <xr:revisionPtr revIDLastSave="2" documentId="8_{CE7C89AA-52B6-450F-A442-EABB514EDB95}" xr6:coauthVersionLast="47" xr6:coauthVersionMax="47" xr10:uidLastSave="{1F2F8001-9803-43A5-B4AE-48910D13C223}"/>
  <bookViews>
    <workbookView xWindow="28680" yWindow="-120" windowWidth="29040" windowHeight="15720" tabRatio="869" xr2:uid="{4442A117-E03C-4DC8-90C0-4DA213895FD4}"/>
  </bookViews>
  <sheets>
    <sheet name="Matriz de riesgos" sheetId="3" r:id="rId1"/>
    <sheet name="Planes de acción" sheetId="7" r:id="rId2"/>
    <sheet name="Mapa de calor" sheetId="8" r:id="rId3"/>
  </sheets>
  <definedNames>
    <definedName name="_xlnm._FilterDatabase" localSheetId="0" hidden="1">'Matriz de riesgos'!$A$18:$BP$53</definedName>
    <definedName name="_xlnm._FilterDatabase" localSheetId="1" hidden="1">'Planes de acción'!$B$3:$L$38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7" l="1"/>
  <c r="F37" i="7"/>
  <c r="F36" i="7"/>
  <c r="F35" i="7"/>
  <c r="F34" i="7"/>
  <c r="F33" i="7"/>
  <c r="F32" i="7"/>
  <c r="F31" i="7"/>
  <c r="F30" i="7"/>
  <c r="F29" i="7"/>
  <c r="F28" i="7"/>
  <c r="F27" i="7"/>
  <c r="F26" i="7"/>
  <c r="F25" i="7"/>
  <c r="F24" i="7"/>
  <c r="F63" i="7" l="1"/>
  <c r="F62" i="7"/>
  <c r="L4" i="8" l="1"/>
  <c r="L6" i="8"/>
  <c r="L3" i="8"/>
  <c r="L5" i="8"/>
  <c r="L7" i="8" l="1"/>
  <c r="N6" i="8" s="1"/>
  <c r="N4" i="8" l="1"/>
  <c r="N3" i="8"/>
  <c r="N5" i="8"/>
  <c r="L18" i="8" l="1"/>
  <c r="L17" i="8"/>
  <c r="L20" i="8"/>
  <c r="L19" i="8"/>
  <c r="L21" i="8" l="1"/>
  <c r="N19" i="8" s="1"/>
  <c r="N18" i="8" l="1"/>
  <c r="N17" i="8"/>
  <c r="N20" i="8"/>
</calcChain>
</file>

<file path=xl/sharedStrings.xml><?xml version="1.0" encoding="utf-8"?>
<sst xmlns="http://schemas.openxmlformats.org/spreadsheetml/2006/main" count="2297" uniqueCount="609">
  <si>
    <t>Proceso</t>
  </si>
  <si>
    <t>Gobierno Corporativo y relaciones</t>
  </si>
  <si>
    <t>Jefe Oficina de Asuntos Institucionales</t>
  </si>
  <si>
    <t xml:space="preserve">Comunicación Corporativa </t>
  </si>
  <si>
    <t>Gerencia de Comunicaciones, Ciudadanía y Cultura</t>
  </si>
  <si>
    <t>Planeación de Proyectos Férreos</t>
  </si>
  <si>
    <t>Gerencia de Ingeniería y Planeación de Proyectos Férreos</t>
  </si>
  <si>
    <t>Gestión de proyectos de desarrollo inmobiliario y Urbanístico</t>
  </si>
  <si>
    <t>Gerente de Desarrollo Urbano, Inmobiliario e Ingresos no tarifarios</t>
  </si>
  <si>
    <t>Gestión Integral de Proyectos Férreos</t>
  </si>
  <si>
    <t>Gerencia Ejecutiva PLMB</t>
  </si>
  <si>
    <t>Gestión Adquisición Predial</t>
  </si>
  <si>
    <t>Subgerente de Gestión Predial – Gerencia Ejecutiva PLMB</t>
  </si>
  <si>
    <t>Gestión Legal</t>
  </si>
  <si>
    <t>Gerencia Jurídica</t>
  </si>
  <si>
    <t>Gestión Contractual</t>
  </si>
  <si>
    <t>Gestión Financiera</t>
  </si>
  <si>
    <t>Gerente Financiero</t>
  </si>
  <si>
    <t xml:space="preserve">Gestión de Talento Humano </t>
  </si>
  <si>
    <t>Gerente Administrativa y de Abastecimiento</t>
  </si>
  <si>
    <t>Gestión de Recursos Físicos</t>
  </si>
  <si>
    <t>Gestión Tecnológica</t>
  </si>
  <si>
    <t>Jefe Oficina de Tecnologías y Sistemas de Información</t>
  </si>
  <si>
    <t>Gestión Documental</t>
  </si>
  <si>
    <t>Evaluación y mejoramiento de la gestión</t>
  </si>
  <si>
    <t>Jefe Oficina de Control Interno</t>
  </si>
  <si>
    <t>Control interno de Asuntos Disciplinario</t>
  </si>
  <si>
    <t>Jefe de Oficina de Control Interno Disciplinario</t>
  </si>
  <si>
    <t>EMB</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</si>
  <si>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</si>
  <si>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</si>
  <si>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Tipo</t>
  </si>
  <si>
    <t>Talento humano</t>
  </si>
  <si>
    <t>Fraude interno</t>
  </si>
  <si>
    <t>Corrupción</t>
  </si>
  <si>
    <t>Probabilidad</t>
  </si>
  <si>
    <t>Muy baja</t>
  </si>
  <si>
    <t>Baja</t>
  </si>
  <si>
    <t>Media</t>
  </si>
  <si>
    <t>Alta</t>
  </si>
  <si>
    <t>Leve</t>
  </si>
  <si>
    <t>Menor</t>
  </si>
  <si>
    <t>Moderado</t>
  </si>
  <si>
    <t>Mayor</t>
  </si>
  <si>
    <t>Catastrófico</t>
  </si>
  <si>
    <t>Impacto</t>
  </si>
  <si>
    <t>Bajo</t>
  </si>
  <si>
    <t>Alto</t>
  </si>
  <si>
    <t>Extremo</t>
  </si>
  <si>
    <t>Afectación</t>
  </si>
  <si>
    <t>Preventivo</t>
  </si>
  <si>
    <t>Detectivo</t>
  </si>
  <si>
    <t>Implementación</t>
  </si>
  <si>
    <t>Manual</t>
  </si>
  <si>
    <t>Documentación</t>
  </si>
  <si>
    <t>Documentado</t>
  </si>
  <si>
    <t>Sin documentar</t>
  </si>
  <si>
    <t>Frecuencia</t>
  </si>
  <si>
    <t>Continua</t>
  </si>
  <si>
    <t>Aleatoria</t>
  </si>
  <si>
    <t>Evidencia</t>
  </si>
  <si>
    <t>Con registro</t>
  </si>
  <si>
    <t>Reducir</t>
  </si>
  <si>
    <t>Mensual</t>
  </si>
  <si>
    <t>Trimestral</t>
  </si>
  <si>
    <t>Semestral</t>
  </si>
  <si>
    <t>Cada vez que se requiera</t>
  </si>
  <si>
    <t>1. Diseñar y ejecutar, en los tiempos y presupuestos acordados, la construcción del proyecto para poner en marcha la operación y la explotación de la PLMB, articulada con el SITP y la movilidad regional.</t>
  </si>
  <si>
    <t>3. Promover el desarrollo de proyectos urbanísticos, en especial de renovación urbana, con el fin de mejorar el espacio público y generar rentas permanentes en las áreas de influencia de las líneas del metro, con criterio de sostenibilidad.</t>
  </si>
  <si>
    <t>4. Realizar la identificación, planeación y estructuración de la expansión de la PLMB, incluyendo su adjudicación.</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</si>
  <si>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</si>
  <si>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</si>
  <si>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Afecta todos los objetivos</t>
  </si>
  <si>
    <t>FORMATO MAPA DE RIESGOS INSTITUCIONALES</t>
  </si>
  <si>
    <t>CÓDIGO: GR-FR-001</t>
  </si>
  <si>
    <t>VERSIÓN: 07</t>
  </si>
  <si>
    <t>Código del Riesgo</t>
  </si>
  <si>
    <t>Causa Inmediata</t>
  </si>
  <si>
    <t>Causa Raíz</t>
  </si>
  <si>
    <t>Descripción del Riesgo</t>
  </si>
  <si>
    <t>Clasificación del Riesgo</t>
  </si>
  <si>
    <t>Frecuencia con la cual se realiza la actividad</t>
  </si>
  <si>
    <t>% Prob</t>
  </si>
  <si>
    <t>% Imp</t>
  </si>
  <si>
    <t>Zona de Riesgo Inherente</t>
  </si>
  <si>
    <t>No. Control</t>
  </si>
  <si>
    <t>Acción</t>
  </si>
  <si>
    <t>Complemento</t>
  </si>
  <si>
    <t>Indicador del riesgo</t>
  </si>
  <si>
    <t>Indicador del control</t>
  </si>
  <si>
    <t>Indicador del plan de acción</t>
  </si>
  <si>
    <t>Zona de Riesgo Residual</t>
  </si>
  <si>
    <t>Tratamiento</t>
  </si>
  <si>
    <t>ID</t>
  </si>
  <si>
    <t>Nombre del Plan de Acción</t>
  </si>
  <si>
    <t>Actividad</t>
  </si>
  <si>
    <t>Responsable de la actividad</t>
  </si>
  <si>
    <t>Fecha inicio actividad</t>
  </si>
  <si>
    <t>Fecha fin actividad</t>
  </si>
  <si>
    <t>PROCESO: GESTIÓN DE RIESGOS</t>
  </si>
  <si>
    <t>PROCESO:</t>
  </si>
  <si>
    <t>OBJETIVO DEL PROCESO:</t>
  </si>
  <si>
    <t>ALCANCE DEL PROCESO:</t>
  </si>
  <si>
    <t>GERENCIA U OFICINA RESPONSABLE DEL PROCESO:</t>
  </si>
  <si>
    <t xml:space="preserve">Elaboró: </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</si>
  <si>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</si>
  <si>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</si>
  <si>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</si>
  <si>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</si>
  <si>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</si>
  <si>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</si>
  <si>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</si>
  <si>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</si>
  <si>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</si>
  <si>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</si>
  <si>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Gerencia / Oficina</t>
  </si>
  <si>
    <t>Objetivo Estratégico que afecta el riesgo</t>
  </si>
  <si>
    <t>Factor de Riesgo</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</si>
  <si>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</si>
  <si>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</si>
  <si>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</si>
  <si>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</si>
  <si>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</si>
  <si>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</si>
  <si>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</si>
  <si>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</si>
  <si>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</si>
  <si>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</si>
  <si>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</si>
  <si>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</si>
  <si>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</si>
  <si>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</si>
  <si>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</si>
  <si>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</si>
  <si>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</si>
  <si>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</si>
  <si>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</si>
  <si>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</si>
  <si>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</si>
  <si>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Nivel Probabilidad Inherente</t>
  </si>
  <si>
    <t>Nivel Impacto 
Inherente</t>
  </si>
  <si>
    <t>Descripción del control</t>
  </si>
  <si>
    <t>Responsable del control</t>
  </si>
  <si>
    <t>Calificación</t>
  </si>
  <si>
    <t>Documento en el SIG</t>
  </si>
  <si>
    <t>Periodicidad de ejecución del control</t>
  </si>
  <si>
    <t>Nombre del registro de evidencia</t>
  </si>
  <si>
    <t>% Probabilidad Residual calculada</t>
  </si>
  <si>
    <t>% Imp Residual calculado</t>
  </si>
  <si>
    <t>% Nivel Prob. Residual Final</t>
  </si>
  <si>
    <t>Nivel Probabilidad Residual Final</t>
  </si>
  <si>
    <t>% Nivel Imp. Residual Final</t>
  </si>
  <si>
    <t>Nivel Impacto Residual Final</t>
  </si>
  <si>
    <t>ID
Plan</t>
  </si>
  <si>
    <t>Plan de Acción</t>
  </si>
  <si>
    <t>Fecha fin Implementación</t>
  </si>
  <si>
    <t>Planes de Acción</t>
  </si>
  <si>
    <t>Medio de Verificación</t>
  </si>
  <si>
    <t>MAPA DE CALOR RIESGO INHERENTE</t>
  </si>
  <si>
    <t>Muy Alta</t>
  </si>
  <si>
    <t>MAPA DE CALOR RIESGO RESIDUAL</t>
  </si>
  <si>
    <t>Riesgo inherente del proceso</t>
  </si>
  <si>
    <t>Riesgo residual del proceso</t>
  </si>
  <si>
    <t>SI</t>
  </si>
  <si>
    <t>NO</t>
  </si>
  <si>
    <t>Servidores EMB</t>
  </si>
  <si>
    <t>Líderes procesos EMB</t>
  </si>
  <si>
    <t>% Avance</t>
  </si>
  <si>
    <t>N/A</t>
  </si>
  <si>
    <t>impacto reputacional</t>
  </si>
  <si>
    <t>Impacto reputacional con algún grupo de interés o de valor o por requerimientos de Entes de Control,</t>
  </si>
  <si>
    <t>por la manipulación o divulgación de información reservada relacionada con los asuntos de gobierno corporativo con el fin de favorecer intereses privados a cambio de la obtención de algún beneficio,</t>
  </si>
  <si>
    <t>debido a que no se declare un conflicto de interés o la violación de los acuerdos de confidencialidad de la información por parte de algún servidor de la Oficina de Asuntos Institucionales.</t>
  </si>
  <si>
    <t>GI-C5</t>
  </si>
  <si>
    <t>GI-C6</t>
  </si>
  <si>
    <t>El / La Jefe de la Oficina de Asuntos Institucionales,</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</si>
  <si>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t>
  </si>
  <si>
    <t xml:space="preserve">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</si>
  <si>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t>
  </si>
  <si>
    <t>verifica el acceso para la administración y consulta de la información de los órganos de Gobierno Corporativo en el repositorio que contenga la información reservada,</t>
  </si>
  <si>
    <t>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</si>
  <si>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Procedimiento para la selección y vinculación de servidores públicos de la EMB TH-PR-004, 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</si>
  <si>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</si>
  <si>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 xml:space="preserve">*Soporte de la Oficina de Tecnologías y Sistemas de Información en donde se confirme la autorización del acceso al repositorio definido. </t>
  </si>
  <si>
    <t>Documentar control GI-C6 en el SG</t>
  </si>
  <si>
    <t>Documentar  control relacionado con la verificación de los accesos a los repositorios con información reservada</t>
  </si>
  <si>
    <t>Documento publicado en el SG</t>
  </si>
  <si>
    <t>Jefe de la Oficina de Asuntos Institucionales</t>
  </si>
  <si>
    <t xml:space="preserve">No. de acciones judiciales / disciplinarias con fallo en firme de actos de corrupción por la manipulación de información a uno o varios servidores de la OAI </t>
  </si>
  <si>
    <t>(No. de declaraciones de conflicto de interés, de adhesión al Código y a la Política de integridad, y de acuerdos de confidencialidad suscritos por los servidores y contratistas de la OAI /  No.de servidores y contratistas de la OAI) * 100</t>
  </si>
  <si>
    <t xml:space="preserve">No. de acciones judiciales/ disciplinarias con fallo en firme de actos de corrupción por la manipulación de información a uno o varios servidores de la OAI </t>
  </si>
  <si>
    <t>(No. de accesos autorizados requeridos /No. de usuarios con acceso al repositorio) * 100</t>
  </si>
  <si>
    <t>GI-RC-001</t>
  </si>
  <si>
    <t>GI-PA-004</t>
  </si>
  <si>
    <t>afectación de la imagen de la EMB o requerimientos de Entes de Control,</t>
  </si>
  <si>
    <t>por la filtración a terceros de información confidencial del proyecto Metro de Bogotá con el fin de utilizar la misma para beneficio privado a cambio de dádivas,</t>
  </si>
  <si>
    <t>por la conducta indebida del personal de la GCC.</t>
  </si>
  <si>
    <t>CC-C3</t>
  </si>
  <si>
    <t>La Gerencia de Comunicaciones, Ciudadanía y Cultura (GCC)</t>
  </si>
  <si>
    <t>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t>
  </si>
  <si>
    <t>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</si>
  <si>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GL-FR-016</t>
  </si>
  <si>
    <t>Contrato suscrito para el caso de los contratistas
Acuerdo de confidencialidad para el caso de los servidores públicos</t>
  </si>
  <si>
    <t>CC-PA-004</t>
  </si>
  <si>
    <t>Socialización interna de los voceros autorizados en la EMB</t>
  </si>
  <si>
    <t>No. de acciones judiciales con fallo en firme de actos de corrupción en la ejecución de procesos disciplinarios a uno o varios servidores de la GCC</t>
  </si>
  <si>
    <t>(No de  Acuerdos de confidencialidad suscritos / Total de personas contradas en la GCC en el periodo) *100</t>
  </si>
  <si>
    <t>No. de socializaciones realizadas en el semestre / 1 socialización programada en el  semestre</t>
  </si>
  <si>
    <t>Realizar una socialización interna semestral indicando los voceros autorizados en la EMB</t>
  </si>
  <si>
    <t>Soporte de Socialización</t>
  </si>
  <si>
    <t>CC-RC-001</t>
  </si>
  <si>
    <t>impacto económico y reputacional</t>
  </si>
  <si>
    <t>por la imposición de sanciones de tipo penal, fiscal, disciplinario y/o administrativo a la EMB por parte de las autoridades competentes</t>
  </si>
  <si>
    <t>por acción u omisión al momento de estipular las condiciones técnicas haciendo uso del poder para orientar el proceso de contratación desviando el cumplimiento de sus funciones para favorecer a un tercero o en beneficio particular.</t>
  </si>
  <si>
    <t>PP-C3</t>
  </si>
  <si>
    <t>PP-C4</t>
  </si>
  <si>
    <t>La GIP</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</si>
  <si>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</si>
  <si>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</si>
  <si>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revisa que los entregables de los productos estipulados en el contrato cuenten con el aval de la Interventoría y solicita las revisiones que sean de competencia de las áreas involucradas,</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</si>
  <si>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</si>
  <si>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PP-CP-001 Caracterizacion del proceso Planeacion de Proyectos Ferreos</t>
  </si>
  <si>
    <t>Contrato, Comunicaciones de no objeciones de la Interventoría</t>
  </si>
  <si>
    <t>Procedimiento De Revisión y Aprobación De Entregables o 
Productos PP-PR-007</t>
  </si>
  <si>
    <t>Oficio con observaciones (si aplica), Formato de verificación y validación de contenido y alcance PP-FR-004</t>
  </si>
  <si>
    <t>% de avance</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</si>
  <si>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</si>
  <si>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
No. de no objeciones a los entregables enviados por la interventoría</t>
  </si>
  <si>
    <t>PP-PA-003</t>
  </si>
  <si>
    <t>Asistir a capacitación de riesgos de corrupción</t>
  </si>
  <si>
    <t>(No. de Entregables de los productos estipulados en el contrato revisados por la GIP en el período /No. Entregables de los productos estipulados en el contrato para el período) * 100</t>
  </si>
  <si>
    <t>Lista de asistencia y/o presentación</t>
  </si>
  <si>
    <t>Grupo de  Estructuración Técnica - GIP</t>
  </si>
  <si>
    <t>PP-RC-001</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</si>
  <si>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</si>
  <si>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para favorecer a un tercero o en beneficio particular.</t>
  </si>
  <si>
    <t>PF-C5</t>
  </si>
  <si>
    <t>El / La supervisor(a) asignado(a)</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</si>
  <si>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</si>
  <si>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</si>
  <si>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GC-MN-003 Manual de Supervisión e Interventoría de la EMB</t>
  </si>
  <si>
    <t>Informe de supervisión</t>
  </si>
  <si>
    <t>PF-PA-005</t>
  </si>
  <si>
    <t>Asistir a capacitación sobre temas de contratación estatal o supervisión de contratos</t>
  </si>
  <si>
    <t>No. de acciones judiciales con fallo en firme de actos de corrupción por la supervisión indebida de contratos</t>
  </si>
  <si>
    <t>(No. de informes avalados / No. De informes remitidos) * 100</t>
  </si>
  <si>
    <t>Gerencia Ejecutiva</t>
  </si>
  <si>
    <t>Lista de asistencia y/o Presentación</t>
  </si>
  <si>
    <t>PF-RC-001</t>
  </si>
  <si>
    <t>por la imposición de sanciones de tipo penal, fiscal, disciplinario y/o administrativo a la EMB por parte de la autoridades competentes</t>
  </si>
  <si>
    <t>debido a que por acción u omisión se efectúen giros y/o pagos haciendo uso del poder para incluir gastos de la caja menor de la Subgerencia de Gestión Predial inexistentes desviando los recursos de la empresa para beneficio propio o de un tercero.</t>
  </si>
  <si>
    <t>impacto reputacional y/o económico</t>
  </si>
  <si>
    <t>por la imposición de sanciones de tipo penal, fiscal, disciplinario y/o administrativo a la EMB por parte de las autoridades competentes,</t>
  </si>
  <si>
    <t>debido a acción u omisión en el cálculo de los reconocimientos económicos haciendo uso del poder para manipularlos desviando el cumplimiento de sus funciones pagando un mayor valor de compensaciones para favorecer a un tercero o en beneficio particular.</t>
  </si>
  <si>
    <t>AP-C8</t>
  </si>
  <si>
    <t>AP-C9</t>
  </si>
  <si>
    <t>AP-C12</t>
  </si>
  <si>
    <t>El / La subgerente de la Subgerencia de Gestión Predial</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</si>
  <si>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</si>
  <si>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</si>
  <si>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t>
  </si>
  <si>
    <t>realizan la verificación de las operaciones efectuadas con recursos de caja menor,</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</si>
  <si>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</si>
  <si>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Los profesionales contables de la Subgerencia de Gestión Predial</t>
  </si>
  <si>
    <t>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t>
  </si>
  <si>
    <t>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</si>
  <si>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GD-FR-015 Formato Único Inventario Documental</t>
  </si>
  <si>
    <t>RF-PR-001 Procedimiento Caja Menor</t>
  </si>
  <si>
    <t>RF-FR-005 Formato Arqueo de Caja Menor</t>
  </si>
  <si>
    <t>GF-GCT-PR-003 Procedimiento para el cierre contable</t>
  </si>
  <si>
    <t>GF-GCT-FR-008 Conciliación Bancaria</t>
  </si>
  <si>
    <t>AP-FR-015 Formato de solicitud de Compensaciones firmado por el contador</t>
  </si>
  <si>
    <t>No. de hurtos realizados a la caja menor</t>
  </si>
  <si>
    <t>(No. de arqueos de caja menor realizados / No. de arqueos de caja menor programados) * 100</t>
  </si>
  <si>
    <t>(No. de conciliaciones bancarias realizados / No. de conciliaciones bancarias programadas) * 100</t>
  </si>
  <si>
    <t>(No. de verificaciones a los reconocimientos realizadas en el período / No. de resoluciones de pago del periodo) *100</t>
  </si>
  <si>
    <t>AP-PA-004</t>
  </si>
  <si>
    <t>Asistir a 1 capacitación relacionada con temas de corrupción</t>
  </si>
  <si>
    <t>AP-PA-005</t>
  </si>
  <si>
    <t>Documentar el control AP-C12 dentro del SG</t>
  </si>
  <si>
    <t>No. de acciones judiciales con fallo en firme de actos de corrupción por un indebido reconocimiento de compensaciones a las unidades sociales o económicas</t>
  </si>
  <si>
    <t>Subgerencia de Gestión Predial</t>
  </si>
  <si>
    <t>Documento publicado en AZ Digital</t>
  </si>
  <si>
    <t>Listado de asistencia</t>
  </si>
  <si>
    <t>Documentar el control AP-C12 de la verificación del cálculo de reconocimientos dentro del SG</t>
  </si>
  <si>
    <t>AP-RC-001</t>
  </si>
  <si>
    <t>AP-RC-002</t>
  </si>
  <si>
    <t>debido a que por acción u omisión se use información con el fin de orientar el resultado de la defensa judicial en contra de los intereses de la EMB, desviando el cumplimiento de sus funciones para favorecer a un tercero o en beneficio particular.</t>
  </si>
  <si>
    <t>GL-C4</t>
  </si>
  <si>
    <t>El/La/Los/Las abogados(as) designado(s)</t>
  </si>
  <si>
    <t>solicitan el análisis y aprobación de los documentos de la defensa judicial al/la Subgerente de defensa judicial y solución de controversias contractuales,</t>
  </si>
  <si>
    <t>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</si>
  <si>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</si>
  <si>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</si>
  <si>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GL-PA-005</t>
  </si>
  <si>
    <t>Capacitación al personal de la Gerencia Jurídica en temas de riesgos de corrupción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</si>
  <si>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</si>
  <si>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</si>
  <si>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Subgerencia de defensa judicial y solución de controversias contractuales</t>
  </si>
  <si>
    <t>Recibir capacitación en temas  de riesgos de corrupción</t>
  </si>
  <si>
    <t>Listado de asistencia y/o presentación</t>
  </si>
  <si>
    <t>GL-RC-001</t>
  </si>
  <si>
    <t>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</si>
  <si>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GC-C1</t>
  </si>
  <si>
    <t>El / La profesional designado(a) de la Gerencia Jurídica o de la Gerencia Administrativa y de Abastecimiento según aplique,</t>
  </si>
  <si>
    <t>verifican el contenido de las solicitudes de gestión contractual remitidas por las áreas de origen, revisando que los documentos cumplan con los requisitos legales y los lineamientos internos establecidos en la EMB,</t>
  </si>
  <si>
    <t>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</si>
  <si>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GC-PR-001 Procedimiento Contratos por Mínima Cuantía
GC-PR-002 Procedimiento para Contratación Directa
GC-PR-003 Procedimiento para licitación pública
GC-PR-004 Procedimiento Concurso de Meritos Abiertos
GC-PR-005 Procedimiento selección abreviada menor cuantía
GC-PR-006 Procedimiento para contratación por selección abreviada de subasta inversa
GC-PR-008 Procedimiento de contratación directa para celebrar contratos de prestación de servicios profesionales y de apoyo a la gestión
GC-PR-009 Procedimiento para Contratación Directa Secop I
GC-PR-011 Procedimiento para concurso de méritos con precalificación
GC-PR-012 Procedimiento para la contratación a través de acuerdo marco de precios</t>
  </si>
  <si>
    <t>Correo electrónico, o memorando, o lista de asistencia de reunión, o la publicación del proceso en caso que no haya retroalimentación.</t>
  </si>
  <si>
    <t>GD-PR-007 Procedimiento para la solicitud, préstamo y consulta de expedientes</t>
  </si>
  <si>
    <t>Capacitaciones y/o charlas en materia de Gestión Contractual</t>
  </si>
  <si>
    <t>No. de notificaciones de fallos en firme relacionados con actos de corrupción por la orientación de procesos de contratación a uno o varios servidores de la Gerencia Jurídica y/o Gerencia Administrativa y de Abastecimiento</t>
  </si>
  <si>
    <t>(No. de revisiones a estudios previos realizadas / No. de solicitudes de revisiones a estudios previos realizadas) * 100</t>
  </si>
  <si>
    <t>(No. Capacitaciones semestrales realizadas / 1 capacitación semestral )*100</t>
  </si>
  <si>
    <t>Brindar capacitaciones y/o charlas a los servidores públicos de la EMB en materia de Gestión Contractual</t>
  </si>
  <si>
    <t>Listados de asistencia
Presentación</t>
  </si>
  <si>
    <t>Líderes del proceso de Gestión Contractual</t>
  </si>
  <si>
    <t>GC-RC-001</t>
  </si>
  <si>
    <t>por acción u omisión al momento de efectuar los giros haciendo uso del poder para incluir pagos inexistentes o expedir cheques a beneficiarios que no correspondan desviando los recursos de la empresa para favorecer a un tercero o en beneficio particular.</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</si>
  <si>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</si>
  <si>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GF-C21</t>
  </si>
  <si>
    <t>GF-C20</t>
  </si>
  <si>
    <t>GF-C22</t>
  </si>
  <si>
    <t>El / La contador(a)</t>
  </si>
  <si>
    <t>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t>
  </si>
  <si>
    <t>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</si>
  <si>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El / la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</si>
  <si>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</si>
  <si>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</si>
  <si>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 Las profesionales de Tesorería y el / la Tesorero(a)</t>
  </si>
  <si>
    <t>realizan seguimiento a los cheques expedidos y entregados llevando el registro en las respectivas Bases de control de cheques de gerencia (recursos de funcionamiento, o recursos de inversión), con el fin de validar la expedición, custodia, entrega o anulación de los cheques.</t>
  </si>
  <si>
    <t>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</si>
  <si>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GF-GCT-PR-003 Procedimiento para cierre contable</t>
  </si>
  <si>
    <t>Estados Financieros y Notas contables firmadas por el Revisor Fiscal.</t>
  </si>
  <si>
    <t>GF-GTS-PR-008 PROCEDIMIENTO PARA PAGOS A TERCEROS DE FUNCIONAMIENTO</t>
  </si>
  <si>
    <t>GF-FR-015 Programación de Pagos,Correo electrónico</t>
  </si>
  <si>
    <t>GF-GTS-PR-023 PROCEDIMIENTO PARA EXPEDICIÓN, ENTREGA Y CUSTODIA DE CHEQUES DE INVERSIÓN Y FUNCIONAMIENTO</t>
  </si>
  <si>
    <t>Bases de datos de control de cheques GF-GTS-FR-041</t>
  </si>
  <si>
    <t>GF-PA-005</t>
  </si>
  <si>
    <t xml:space="preserve">Asistir a mínimo una capacitación programada por la CGN </t>
  </si>
  <si>
    <t>(No. de revisiones a los estados financieros y notas contables realizadas / No. de revisiones a los estados financieros y notas contables requeridas) * 100</t>
  </si>
  <si>
    <t>No. de acciones judiciales con fallo en firme de actos de corrupción por la realización de pagos inexistentes a uno o varios servidores de la tesorería</t>
  </si>
  <si>
    <t>(No. de programaciones de pagos realizadas / No. de programaciones de pagos autorizadas) * 100</t>
  </si>
  <si>
    <t>(No. Cheques expedidos / No. Cheques solicitados y autorizados para su expedición) * 100</t>
  </si>
  <si>
    <t>No. de acciones judiciales con fallo en firme de actos de corrupción por la manipulación de los Estados Financieros a uno o varios servidores del área contable</t>
  </si>
  <si>
    <t>Asistir mínimo a una capacitación programada por la Contaduría General de la Nación (CGN)</t>
  </si>
  <si>
    <t>Certificado de asistencia y/o Lista de asistencia</t>
  </si>
  <si>
    <t>Contador</t>
  </si>
  <si>
    <t>Tesorero</t>
  </si>
  <si>
    <t>Lista de asistencia, Presentación</t>
  </si>
  <si>
    <t>Asistir a una capacitación relacionada con riesgos de corrupción</t>
  </si>
  <si>
    <t>GF-RC-001</t>
  </si>
  <si>
    <t>GF-RC-002</t>
  </si>
  <si>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</si>
  <si>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</si>
  <si>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TH-C8</t>
  </si>
  <si>
    <t>TH-C9</t>
  </si>
  <si>
    <t>TH-C10</t>
  </si>
  <si>
    <t>TH-C16</t>
  </si>
  <si>
    <t>El / La profesional responsable de la liquidación de la nómina,</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</si>
  <si>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</si>
  <si>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</si>
  <si>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</si>
  <si>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Los / Las profesionales de Talento Humano</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</si>
  <si>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</si>
  <si>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</si>
  <si>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t>
  </si>
  <si>
    <t>expide el certificado de cumplimiento de requisitos del candidato previo a su vinculación</t>
  </si>
  <si>
    <t>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</si>
  <si>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valida la Prenómina frente a la base de datos de consulta de los Servidores Activos, y posteriormente remite el archivo para validación del Profesional Especializado de Talento Humano,</t>
  </si>
  <si>
    <t>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</si>
  <si>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TH-PR-001 Procedimiento para liquidación y pago de nómina</t>
  </si>
  <si>
    <t>TH-PR-004 Procedimiento para la selección  y vinculación de servidores públicos de la EMB</t>
  </si>
  <si>
    <t>*TH-FR-017 Formato para la evaluación del perfil, *TH-FR-061 Formato certificado para la vinculación</t>
  </si>
  <si>
    <t>Solicitud al DASCD y concepto técnico emitido por el DASCD</t>
  </si>
  <si>
    <t>TH-FR-061 Formato certificado para la vinculacion</t>
  </si>
  <si>
    <t>Archivo Excel (Planilla de Prenómina) y la Base de datos (Servidores activos), Correo electrónico (cadena de vistos buenos)</t>
  </si>
  <si>
    <t>TH-PA-007</t>
  </si>
  <si>
    <t>Sensibilización en politicas de daño antijurídico</t>
  </si>
  <si>
    <t>% avance</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</si>
  <si>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</si>
  <si>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</si>
  <si>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(No. De ajustes al manual de funciones realizados / No. de ajustes al manual de funciones aprobadas  por el DASCD) * 100</t>
  </si>
  <si>
    <t>(No. de certificaciones para la vinculación suscritas / No. de servidores vinculados) * 100</t>
  </si>
  <si>
    <t>TH-PA-008</t>
  </si>
  <si>
    <t>Asistir a capacitación en Riesgos de Corrupción</t>
  </si>
  <si>
    <t>No. de acciones judiciales con fallo en firme de actos de corrupción por pagarle a un servidor a pesar de su desvinculación o incluir a una persona sin estar vinculada a la entidad  a uno o varios servidores del área de Talento Humano</t>
  </si>
  <si>
    <t>(No. de validaciones de la prenómina realizadas en el período /No. de validaciones a la prenómina programadas en el periodo)*100</t>
  </si>
  <si>
    <t>Profesional lider de TH</t>
  </si>
  <si>
    <t>Sensibilizar a los servidores del area de talento humano en politicas de daño antijurídico</t>
  </si>
  <si>
    <t>Constancia de asistencia o participación</t>
  </si>
  <si>
    <t>TH-RC-001</t>
  </si>
  <si>
    <t>TH-RC-002</t>
  </si>
  <si>
    <t>debido a que por acción u omisión al efectuar giros y/o pagos haciendo uso del poder para incluir gastos de la caja menor de la GAA inexistentes desviando los recursos de la empresa para beneficio propio o de un tercero.</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</si>
  <si>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</si>
  <si>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RF-C7</t>
  </si>
  <si>
    <t>RF-C10</t>
  </si>
  <si>
    <t>RF-C11</t>
  </si>
  <si>
    <t>RF-C13</t>
  </si>
  <si>
    <t>RF-C15</t>
  </si>
  <si>
    <t>El / La Gerente Administrativo (a) y de Abastecimiento (GAA) o Líder Administrativo de la GAA</t>
  </si>
  <si>
    <t>realiza arqueo sorpresivo a la caja menor con el fin de verificar que los soportes de los gastos realizados y el efectivo correspondan al valor total autorizado en la apertura de la caja,</t>
  </si>
  <si>
    <t>dejando como evidencia el formato de arqueo. En caso de que se presenten faltantes o alguna irregularidad se dará inicio a las investigaciones correspondientes.</t>
  </si>
  <si>
    <t>Los / Las profesionales responsables de la gestión de recursos físicos</t>
  </si>
  <si>
    <t>revisan primero dentro de la Tienda Virtual de Colombia Compra Eficiente si los bienes o servicios requeridos por la EMB se encuentran disponibles y cumplen con los requisitos técnicos y normativos para proceder con la compra,</t>
  </si>
  <si>
    <t>cada vez que se requiera, dejando como soporte la orden de compra, con el fin de minimizar la orientación del proceso a beneficio propio o de un tercero. En caso de desviaciones se procederá a realizar un proceso de selección en SECOP.</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</si>
  <si>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</si>
  <si>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de que el proceso de selección se declare desierto se debe iniciar nuevamente otro proceso hasta su adjudicación.</t>
  </si>
  <si>
    <t>El / La profesional encargado(a) de la caja menor</t>
  </si>
  <si>
    <t>valida los soportes físicos o digitales entregados por los solicitantes de recursos,</t>
  </si>
  <si>
    <t>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</si>
  <si>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t>
  </si>
  <si>
    <t>realiza arqueo sorpresivo a la caja menor, validando que todos los soportes estén debidamente diligenciados y autorizados (facturas, anticipos, saldos en caja y libros de caja y/o bancos),</t>
  </si>
  <si>
    <t>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</si>
  <si>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GC-MN-001 Manual de contratación</t>
  </si>
  <si>
    <t>Orden de compra</t>
  </si>
  <si>
    <t>Documentos del proceso contractual</t>
  </si>
  <si>
    <t>Comprobante de registro contable (del Aplicativo de gestión financiera de la empresa)</t>
  </si>
  <si>
    <t>Procedimiento para el arqueo de cajas menores  GF-GCT-PR-022</t>
  </si>
  <si>
    <t>GF-GCT-FR-040 Formato arqueo caja menor 
GD-FR-018 Formato Memorando</t>
  </si>
  <si>
    <t>(No. de compras a través de CCE realizadas / No. de compras a través de CCE programadas ) * 100</t>
  </si>
  <si>
    <t>(No. de procesos de contratación realizados / No. de procesos de contratación programados ) * 100</t>
  </si>
  <si>
    <t>No. de acciones judiciales con fallo en firme de actos de corrupción por efectuar giros y/o pagos de la caja menor a uno o varios servidores de la GAA</t>
  </si>
  <si>
    <t>No. de anticipos formalizados / No. De anticipos realizados) * 100</t>
  </si>
  <si>
    <t>No. de arqueos sorpresivos realizados por la  Gerencia Financiera</t>
  </si>
  <si>
    <t xml:space="preserve">No. de acciones judiciales con fallo en firme de actos de corrupción a uno o varios servidores de la GAA por orientar las condiciones de los procesos de contratación  </t>
  </si>
  <si>
    <t>Presentación y lista de asistencia</t>
  </si>
  <si>
    <t>Profesional de la GAA</t>
  </si>
  <si>
    <t>RF-RC-001</t>
  </si>
  <si>
    <t>RF-RC-002</t>
  </si>
  <si>
    <t>debido a acción u omisión por parte de un servidor de la OTI haciendo uso del poder para manipular o divulgar información confidencial, desviando el cumplimiento de sus funciones para favorecer a un tercero o en beneficio particular.</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</si>
  <si>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</si>
  <si>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GT-C12</t>
  </si>
  <si>
    <t>GT-C13</t>
  </si>
  <si>
    <t>Los / Las profesionales de infraestructura y soporte de TI</t>
  </si>
  <si>
    <t>El / La Jefe de la OTI</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</si>
  <si>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</si>
  <si>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 xml:space="preserve">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</si>
  <si>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previa aprobación por parte del Jefe de la OTI, remiten la solicitud de cotización a los proveedores de bienes o servicios,</t>
  </si>
  <si>
    <t>con el propósito de establecer la pluralidad de oferentes en el proceso, dejando como evidencia los documentos del proceso. En caso de desviaciones se procederá a solicitar nuevamente las cotizaciones o elaborar un nuevo estudio de mercado.</t>
  </si>
  <si>
    <t>GT-DR-009 POLÍTICA DE SEGURIDAD DIGITAL Y MANEJO DE LA INFORMACIÓN</t>
  </si>
  <si>
    <t>GT-FR-005 Formato de Matriz de roles y responsabilidades</t>
  </si>
  <si>
    <t>GC-MN-001 Manual de contratación de la EMB</t>
  </si>
  <si>
    <t>Cotizaciones y documentos del proceso</t>
  </si>
  <si>
    <t>GT-PA-005</t>
  </si>
  <si>
    <t>Asistir a capacitación en riesgos de corrupción</t>
  </si>
  <si>
    <t>No. de acciones (disciplinarias, penales o fiscales) con fallo en firme de actos de corrupción por la manipulación o divulgación de información confidencial</t>
  </si>
  <si>
    <t>No. de actualizaciones realizadas en la Matriz de Roles y Responsabilidades de la OTI / No. de cambios requeridos en la Matriz de Roles y Responsabilidades de la OTI para el periodo)* 100</t>
  </si>
  <si>
    <t>GT-PA-006</t>
  </si>
  <si>
    <t>Capacitación en  Contratación estatal</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</si>
  <si>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</si>
  <si>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</si>
  <si>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Jefe de la OTI</t>
  </si>
  <si>
    <t>Asistir a mínimo una capacitación en materia de Contratación estatal</t>
  </si>
  <si>
    <t>Soporte de asistencia</t>
  </si>
  <si>
    <t>GT-RC-001</t>
  </si>
  <si>
    <t>GT-RC-002</t>
  </si>
  <si>
    <t>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</si>
  <si>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GD-C2</t>
  </si>
  <si>
    <t>GD-C10</t>
  </si>
  <si>
    <t>GD-C3</t>
  </si>
  <si>
    <t>GD-C9</t>
  </si>
  <si>
    <t>El servidor responsable del Archivo de Gestión,</t>
  </si>
  <si>
    <t>verifica la información relacionada en el GD-FR-044 "Formato de solicitud de préstamo y consulta de expedientes", validando la coherencia de la solicitud y que el expediente solicitado no contenga información clasificada o reservada, para proceder con el respectivo préstamo,</t>
  </si>
  <si>
    <t>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</si>
  <si>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t>
  </si>
  <si>
    <t>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</si>
  <si>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t>
  </si>
  <si>
    <t>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t>
  </si>
  <si>
    <t>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</si>
  <si>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líder del proceso, dependencia o área responsable</t>
  </si>
  <si>
    <t>notificará las carpetas de los expedientes físicos que serán objeto de transferencia documental primaria con destino a la bodega del archivo central, así como de los expedientes electrónicos al Repositorio de Archivo Central,</t>
  </si>
  <si>
    <t xml:space="preserve">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</si>
  <si>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GD-FR-044 Formato para la solicitud de préstamo y consulta de expedientes, GD-FR-045 Formato para el control de préstamo y devolución de expedientes.</t>
  </si>
  <si>
    <t>GD-FR-045 Control de préstamo y devolución de expedientes.</t>
  </si>
  <si>
    <t>Instructivo para el diligenciamiento del formato único de inventario documental  FUID (GD-IN-006)</t>
  </si>
  <si>
    <t>GD-PR-011 Procedimiento para transferencias documentales primarias</t>
  </si>
  <si>
    <t>Archivo Excel Control de transferencias documentales primarias EMB, GD-FR-015 Formato Único Inventario Documental, GD-FR-049 Formato para Acta de entrega de Transferencia Documental (De la GAA a la Bodega del Archivo Central)</t>
  </si>
  <si>
    <t>(No. de solicitudes de consulta y préstamo atendidos / No. total de solicitudes de consulta y préstamo) *100</t>
  </si>
  <si>
    <t>(No. de expedientes devueltos que fueron recibidos en el Archivo/No. de expedientes devueltos aceptados)*100</t>
  </si>
  <si>
    <t>(No. de inventarios actualizados / No. total de inventarios documentales según TRD) *100</t>
  </si>
  <si>
    <t>GD-PA-007</t>
  </si>
  <si>
    <t>Codificar el formato Excel denominado "Control de transferencias documentales primarias EMB" dentro del SG</t>
  </si>
  <si>
    <t>No. de acciones judiciales con fallo en firme de actos de corrupción por la sustracción, eliminación o alteración de documentos o expedientes  a uno o varios servidores que realicen  la Gestión  Documental</t>
  </si>
  <si>
    <t>(No. de transferencias documentales primarias realizadas / No. total de transferencias documentales primarias programadas)*100</t>
  </si>
  <si>
    <t>Profesional Especializado de la GAA</t>
  </si>
  <si>
    <t>GD-RC-001</t>
  </si>
  <si>
    <t>por uso, ocultamiento o manipulación de información por parte del auditor haciendo uso del poder con el fin de desviar los resultados de las auditorías en beneficio propio o de un tercero a cambio de favores, regalos, dádivas o dinero.</t>
  </si>
  <si>
    <t>EM-C3</t>
  </si>
  <si>
    <t>El / La Profesional de la OCI designado(a) como supervisor(a) y el / la Jefe OCI</t>
  </si>
  <si>
    <t>realizan la verificación de los documentos (papeles de trabajo) generados en todas la etapas de la auditoría (en las que aplique)</t>
  </si>
  <si>
    <t>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</si>
  <si>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EM-PR-002 Procedimiento de Auditoría Interna</t>
  </si>
  <si>
    <t xml:space="preserve">EM-FR-017 Entendimiento de la unidad auditable
EM-FR-018 Evaluación de riesgos y controles
EM-FR-002 Plan de Trabajo de la auditoría
EM-FR-003 Formato de selección de la muestra
EM-FR-004 Formato Prueba de Auditoría
EM-FR-006 Informe detallado de auditoría (preliminar o final)
Ayuda de Memoria
</t>
  </si>
  <si>
    <t>(No. de auditorías con revisiones de papeles de trabajo por la supervisión / No. de auditorías  realizadas (Para las cuales aplica supervisión)) * 100</t>
  </si>
  <si>
    <t>El equipo de la Oficina de Control Interno</t>
  </si>
  <si>
    <t>EM-C8</t>
  </si>
  <si>
    <t>EM-C9</t>
  </si>
  <si>
    <t>analiza los resultados de la retroalimentación de percepción del auditado, obtenida mediante el formulario virtual de evaluación de auditoría Interna,</t>
  </si>
  <si>
    <t>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</si>
  <si>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 xml:space="preserve">La / El Jefe Oficina de Control Interno / Profesionales de la OCI </t>
  </si>
  <si>
    <t>realizan la declaración de impedimentos, así como, el compromiso de aplicar el Código de Ética del Auditor y el Estatuto de Auditoría Interna</t>
  </si>
  <si>
    <t>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</si>
  <si>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Ayuda de memoria de la reunión de autocontrol.</t>
  </si>
  <si>
    <t>Declaración de impedimentos realizadas en reunión de autocontrol, anexos de la ayuda de memoria.</t>
  </si>
  <si>
    <t>EM-PA-006</t>
  </si>
  <si>
    <t>Revisión y socialización del  Código de Ética del Auditor y del Estatuto de Auditoría</t>
  </si>
  <si>
    <t xml:space="preserve">No. de acciones judiciales con fallo en firme de actos de corrupción por servidores de la OCI </t>
  </si>
  <si>
    <t>(No. análisis de resultados de la retroalimentación de los auditados en reuniones de autocontrol / 4) x 100</t>
  </si>
  <si>
    <t>No. de socializaciones y revisiones al Código de Ética del Auditor y del Estatuto de Auditoría en reunión de autocontrol del equipo OCI.</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</si>
  <si>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</si>
  <si>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Realizar una (1) revisión y socialización del Código de Ética del Auditor y del Estatuto de Auditoría en reunión de autocontrol del equipo OCI.</t>
  </si>
  <si>
    <t>Ayuda de memoria</t>
  </si>
  <si>
    <t>Equipo OCI</t>
  </si>
  <si>
    <t>EM-RC-003</t>
  </si>
  <si>
    <t>El/La Operador(a) Disciplinario(a)</t>
  </si>
  <si>
    <t>AD-PR-001 Procedimiento para el proyecto de providencias y fallos</t>
  </si>
  <si>
    <t>Operador Disciplinario</t>
  </si>
  <si>
    <t>AD-C3</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</si>
  <si>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</si>
  <si>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</si>
  <si>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AD-PR-001 Procedimiento para el proyecto de providencias y fallos
AD-PR-002 Procedimiento para adelantar la Etapa de Instrucción Disciplinaria en Primera Instancia contra servidores y Exservidores Públicos de la Empresa Metro De Bogotá S.A</t>
  </si>
  <si>
    <t>Correo electrónico y  Relación estado de procesos disciplinarios (Base de Datos), acta de reunión</t>
  </si>
  <si>
    <t xml:space="preserve">(No. de informes de seguimiento a los procesos disciplinarios revisados por el Operador Disciplinario / No. de informes a presentar en el mes)* 100
</t>
  </si>
  <si>
    <t>debido a que se retarde u omita un acto propio de la ejecución del proceso disciplinario haciendo uso del poder para orientar los resultados a cambio de dádivas, desviando el cumplimiento de sus funciones para favorecer a un tercero o en beneficio particular.</t>
  </si>
  <si>
    <t>AD-C5</t>
  </si>
  <si>
    <t>El/La Jefe de la Oficina de Control Interno Disciplinario</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</si>
  <si>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</si>
  <si>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</si>
  <si>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Control de reparto de asuntos disciplinarios AD-FR-023 y declaracion de conflicto de interes (en caso que aplique)</t>
  </si>
  <si>
    <t>AD-PA-004</t>
  </si>
  <si>
    <t>Realizar sensibilizaciones a los servidores con relación al conflicto de interés, y régimen de inhabilidades e incompatibilidades</t>
  </si>
  <si>
    <t>No. de acciones judiciales con fallo en firme de actos de corrupción en la ejecución de procesos disciplinarios a uno o varios servidores de la OCID</t>
  </si>
  <si>
    <t>No. de sensibilizaciones realizadas en el período /2 Sensibilizaciones</t>
  </si>
  <si>
    <t>(No. de procesos disciplinarios asignados en el Libro de Reparto en el mes / No. de Procesos allegados en el mes)* 100</t>
  </si>
  <si>
    <t>Publicar en Somos Metro dirigido a los servidores, temas relacionados con conflicto de interés, y régimen de inhabilidades e incompatibilidades</t>
  </si>
  <si>
    <t>Boletines de Somos Metro</t>
  </si>
  <si>
    <t>AD-RC-001</t>
  </si>
  <si>
    <t>Equipo tecnico de la GDU</t>
  </si>
  <si>
    <t>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</si>
  <si>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DI-C7</t>
  </si>
  <si>
    <t>La GDU,</t>
  </si>
  <si>
    <t>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t>
  </si>
  <si>
    <t>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</si>
  <si>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</si>
  <si>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funcionarios (CA-FR-002), *Formato para plantilla de adhesión al código de integridad y a la política de integridad y ética de la EMB contratistas (CA-FR-003), *Formato para declaración de intereses privados GL-FR-007
*Formato para Plantilla de Acuerdo de Confidencialidad para Servidores Públicos GL-FR-016 (verificado dentro de la "Lista de Chequeo historia laboral TH-FR-007")</t>
  </si>
  <si>
    <t>DI-PA-006</t>
  </si>
  <si>
    <t>No. de acciones judiciales con fallo en firme de actos de corrupción por la divulgación de información confidencial  de los estudios de estructuración de los proyectos de negocios no tarifarios</t>
  </si>
  <si>
    <t>(No. de declaraciones de conflicto de interés, de adhesión al Código y a la Política de integridad, y de acuerdos de confidencialidad suscritos por los servidores y contratistas de la GDU / No.de servidores y contratistas de la GDU) * 100</t>
  </si>
  <si>
    <t>Lista de asistencia</t>
  </si>
  <si>
    <t>DI-RC-002</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</si>
  <si>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</si>
  <si>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 xml:space="preserve">El / La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 </t>
  </si>
  <si>
    <t>La persona designada como Secretario(a) de la Junta Directiva o el / la profesional de la OAI a quién 
se delegue,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</si>
  <si>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</si>
  <si>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Gerencia de Comunicaciones, Ciudadanía y Cultura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dejando como evidencia contrato suscrito para el caso de los contratistas y/o acuerdo de confidencialidad para el caso de los servidores públicos. En caso de presentarse desviaciones se procede a reportar la situación a la Oficina de Control Interno Disciplinario o a la Gerencia Administrativa y de Abastecimiento, de acuerdo con su competencia.</t>
  </si>
  <si>
    <t>Posibilidad de impacto económico y reputacional por la imposición de sanciones de tipo penal, fiscal, disciplinario y/o administrativo a la EMB por parte de las autoridades competentes por acción u omisión al momento de estipular las condiciones técnicas haciendo uso del poder para orientar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</si>
  <si>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el contrato de interventoría y las comunicaciones de no objeción a los productos por parte de la interventoría. En ningún caso se podrá realizar la estructuración integral de los proyectos sin que exista la figura de un Interventor especializado para el componente técnico y sus especificaciones.</t>
  </si>
  <si>
    <t>La GIP revisa que los entregables de los productos estipulados en el contrato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correspondiente, de no realizarse la revisión oportunamente el contratista dará por cumplidas las obligaciones.</t>
  </si>
  <si>
    <t>Posibilidad de impacto económico y reputacional por la imposición de sanciones de tipo penal, fiscal, disciplinario y/o administrativo a la EMB por parte de las autoridades competentes haciendo uso del poder para orientar los procesos, por la divulgación de información relacionada con los estudios de estructuración de los proyectos de negocios no tarifarios del área de influencia del Proyecto Metro, previo a la apertura pública del proceso, para favorecer a un tercero o en beneficio particular.</t>
  </si>
  <si>
    <t>La GDU,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y el documento de adhesión al Código y la Política de Integridad, cada vez que haya una vinculación, dejando como evidencia la firma de los documentos,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</si>
  <si>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para favorecer a un tercero o en beneficio particular.</t>
  </si>
  <si>
    <t>El / La supervisor(a) asignado(a)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omisión en el ejercicio de la Supervisión se informará a la OCD con el fin de que se tomen las medidas y se apliquen las respectivas sanciones civiles, fiscales, penales y disciplinarias a que haya lugar.</t>
  </si>
  <si>
    <t>El / La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</si>
  <si>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 La profesional encargado de la caja menor, el / la contador(a) y tesorero(a)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</si>
  <si>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Los profesionales contables de la Subgerencia de Gestión Predial realizan la verificación de los cálculos de los reconocimientos realizados por los profesionales encargados de la liquidación de las compensaciones, de la misma manera, el profesional Jurídico y Social verifican los aspectos propios de su competencia, de acuerdo con lo establecido en la Resolución 190 de la EMB Plan de reasentamiento, cada vez que se requiera, con el fin de prevenir el reconocimiento errado de las compensaciones, dejando como evidencia el formato AP-FR-015 Formato de solicitud de Compensaciones firmado.
En caso que se presenten errores los profesionales subsanarán los temas según su competencia con la Unidad Social.</t>
  </si>
  <si>
    <t>Posibilidad de impacto económico y reputacional por la imposición de sanciones de tipo penal, fiscal, disciplinario y/o administrativo a la EMB por parte de la autoridades competentes debido a que por acción u omisión se efectúen giros y/o pagos haciendo uso del poder para incluir gastos de la caja menor de la Subgerencia de Gestión Predial inexistentes desviando los recursos de la empresa para beneficio propio o de un tercero.</t>
  </si>
  <si>
    <t>Posibilidad de impacto reputacional y/o económico por la imposición de sanciones de tipo penal, fiscal, disciplinario y/o administrativo a la EMB por parte de las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</si>
  <si>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</si>
  <si>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El/La/Los/Las abogados(as) designado(s) solicitan el análisis y aprobación de los documentos de la defensa judicial al/la Subgerente de defensa judicial y solución de controversias contractuales, con el propósito de verificar que estén ajustados a la normatividad vigente, cada vez que se requiera, dejando como evidencia la radicación de la respuesta o el correo electrónico con la aprobación.  En caso de desviaciones del control porque no se pueda contar con el aval del Subgerente de defensa judicial y solución de controversias contractuales se solicitará la aprobación al/la Gerente Jurídico.</t>
  </si>
  <si>
    <t>El / La profesional designado(a) de la Gerencia Jurídica o de la Gerencia Administrativa y de Abastecimiento según aplique, verifican el contenido de las solicitudes de gestión contractual remitidas por las áreas de origen, revisando que los documentos cumplan con los requisitos legales y los lineamientos internos establecidos en la EMB, cada vez que se requiera, con el propósito de que las solicitudes cumplan con lo establecido en la normatividad, que no se presente documentación incompleta y/o con inconsistencias. En caso de desviaciones el Profesional solicita el ajuste al área de origen para que se realicen las correcciones a que haya lugar, dejando como evidencia el correo electrónico, memorando o listados de asistencia de las mesas de trabajo. Si no se requiere retroalimentación o no hay lugar a correcciones la evidencia es la publicación del proceso. En todos los casos las solicitudes de gestión contractual son revisadas en una segunda instancia por el /la jefe inmediato.</t>
  </si>
  <si>
    <t>Posibilidad de impacto reputacional y/o económico por la imposición de sanciones de tipo penal, fiscal, disciplinario y/o administrativo a la EMB por parte de las autoridades competentes por acción u omisión en la estructuración de los procesos de contratación o modificaciones de los contratos en ejecución, haciendo uso del poder para orientar las condiciones de evaluación y requisitos habilitantes y/o las condiciones contractuales, desviando la gestión pública con el fin favorecer a un tercero o en beneficio particular.</t>
  </si>
  <si>
    <t>El / La contador(a) verifica que contablemente queden registradas todas las operaciones del periodo y valida los montos de las conciliaciones para la preparación de los estados financieros y notas contables, después de realizada la validación los remite al Profesional de Contabilidad para que los remita al Revisor Fiscal para la verificación y aprobación, con una periodicidad mensual, con el fin de evitar posibles errores o manipulación de las cifras en los Estados Financieros. En caso de que el Revisor Fiscal detecte alguna imprecisión o irregularidad notifica a la EMB para que se realicen los ajustes necesarios. La firma de los Estados Financieros por parte del Gerente General y Gerente Financiero sólo se realizará si cuentan con la aprobación del Revisor Fiscal. Lo anterior dejando como evidencia los Estados financieros suscritos.</t>
  </si>
  <si>
    <t>Posibilidad de impacto económico y reputacional por la imposición de sanciones de tipo penal, fiscal, disciplinario y/o administrativo a la EMB por parte de las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</si>
  <si>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 la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de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</si>
  <si>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GF-PA-009</t>
  </si>
  <si>
    <t>Los / Las profesionales de Tesorería y el / la Tesorero(a) realizan seguimiento a los cheques expedidos y entregados llevando el registro en las respectivas Bases de control de cheques de gerencia (recursos de funcionamiento, o recursos de inversión), con el fin de validar la expedición, custodia, entrega o anulación de los cheques. cada vez que se requiera, dejando como evidencia la Base de Control de cheques y los soportes físicos o digitales que respaldan la información consignada en ésta. En caso de que se detecte alguna irregularidad se informará a las instancias correspondientes para que se realicen las investigaciones disciplinarias a que haya lugar.</t>
  </si>
  <si>
    <t>Posibilidad de impacto reputacional y/o económico por la imposición de sanciones de tipo penal, fiscal, disciplinario y/o administrativo a la EMB por parte de las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</si>
  <si>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</si>
  <si>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Posibilidad de impacto reputacional y/o económico por la imposición de sanciones de tipo penal, fiscal, disciplinario y/o administrativo a la EMB por parte de las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</si>
  <si>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 Las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</si>
  <si>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El / La Gerente Administrativo(a) y de Abastecimiento expide el certificado de cumplimiento de requisitos del candidato previo a su vinculación cada vez que se requiera,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</si>
  <si>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</si>
  <si>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 La profesional responsable de la liquidación de la nómina, valida la Prenómina frente a la base de datos de consulta de los Servidores Activos, y posteriormente remite el archivo para validación del Profesional Especializado de Talento Humano, de manera mensual, con el fin de identificar los ingresos y retiros de personal para evitar que se realicen pagos a personas desvinculadas, dejando como evidencia el Archivo Excel (Planilla de Prenómina) y la Base de datos (Servidores activos) y correo electrónico. En caso de desviaciones se procederá con el ajuste en la prenómina.</t>
  </si>
  <si>
    <t>El / La Gerente Administrativo (a)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de que se presenten faltantes o alguna irregularidad se dará inicio a las investigaciones correspondientes.</t>
  </si>
  <si>
    <t>Los / Las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</si>
  <si>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 Las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de que el proceso de selección se declare desierto se debe iniciar nuevamente otro proceso hasta su adjudicación.</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</si>
  <si>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</si>
  <si>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RF-PA-006</t>
  </si>
  <si>
    <t>El / La profesional encargado(a) de la caja menor valida los soportes físicos o digitales entregados por los solicitantes de recursos, de manera permanente para legalizarlos en el Aplicativo de gestión financiera de la empresa, con el fin de evitar la desviación de recursos de la caja menor, dejando como evidencia el Comprobante de registro contable (del Aplicativo de gestión financiera de la empresa). Cuando se detecte alguna inconsistencia se devuelve el soporte y no se procede con el pago. En caso de que se detecte falsedad o alguna irregularidad en los soportes se informa al Ordenador del Gasto para que se tomen las medidas a que haya lugar.</t>
  </si>
  <si>
    <t>El / La Profesional del área contable de la Gerencia Financiera, realiza arqueo sorpresivo a la caja menor, validando que todos los soportes estén debidamente diligenciados y autorizados (facturas, anticipos, saldos en caja y libros de caja y/o bancos), de manera aleatoria, con el fin verificar el adecuado manejo y control de los recursos asignados a la Caja Menor, dejando como evidencia el memorando del arqueo de la caja menor realizado. En caso de que se detecte falsedad o alguna irregularidad en los soportes se informa al Ordenador del Gasto para que se tomen las medidas a que haya lugar.</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</si>
  <si>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</si>
  <si>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</si>
  <si>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 xml:space="preserve">El / La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 </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</si>
  <si>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</si>
  <si>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 Las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procederá a solicitar nuevamente las cotizaciones o elaborar un nuevo estudio de mercado.</t>
  </si>
  <si>
    <t>El servidor responsable del Archivo de Gestión, verifica la información relacionada en el GD-FR-044 "Formato de solicitud de préstamo y consulta de expedientes", validando la coherencia de la solicitud y que el expediente solicitado no contenga información clasificada o reservada, para proceder con el respectivo préstamo, cada vez que se requiera, con el fin de controlar la trazabilidad y el estado del expediente entregado. En los casos en que los expedientes sean solicitados al archivo central, estos serán digitalizados previa entrega al solicitante, con el fin de poder controlar en la devolución la integridad del expediente, dejando como evidencia el GD-FR-045 Formato para el control del préstamo y devolución de expedientes y el GD-FR-044 Formato para la solicitud de préstamo y consulta de expedientes.</t>
  </si>
  <si>
    <t>El servidor responsable del Archivo de Gestión, verifica que el expediente devuelto por el usuario corresponda a los datos registrados en el Formato para el control del préstamo y devolución de expedientes GD-FR-045, revisando el estado de conservación, número de carpetas, número de folios y cotejando las fechas extremas con lo registrado en el FUID, cada vez que se requiera, con el fin de controlar la trazabilidad del préstamo de expedientes y verificar el buen estado físico del mismo, dejando como evidencia el formato GD-FR-045. En caso de pérdida total o parcial se aplica el procedimiento técnico archivístico para la reconstrucción de expedientes definido por el Acuerdo 007 de 2014 del Archivo General de la Nación y referenciado en el Instructivo para la apertura, organización y conformación de expedientes GD-IN-007.</t>
  </si>
  <si>
    <t>El líder del proceso, dependencia o área designa al servidor público o responsable para elaborar y actualizar el inventario documental con la relación de los expedientes producidos y en custodia de la dependencia. Este inventario documental será reportado a la GAA con base en lo señalado en el Instructivo para el diligenciamiento del Formato Único de Inventario Documental - FUID (GD-IN-006) semestralmente; dejando como evidencia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</si>
  <si>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Posibilidad de impacto reputacional por la imposición de sanciones de tipo penal, fiscal, disciplinario y/o administrativo a la EMB por parte de las autoridades competentes, debido a acción u omisión en la gestión documental haciendo uso del poder para sustraer, eliminar y/o alterar la documentación o expedientes, desviando el cumplimiento de sus funciones, omitiendo los procedimientos y controles establecidos para favorecer a un tercero o en beneficio particular.</t>
  </si>
  <si>
    <t xml:space="preserve">El líder del proceso, dependencia o área responsable notificará las carpetas de los expedientes físicos que serán objeto de transferencia documental primaria con destino a la bodega del archivo central, así como de los expedientes electrónicos al Repositorio de Archivo Central, previo requerimiento de la GAA que se efectuará mínimo una vez al año o de acuerdo con los tiempos de retención indicados en las Tablas de Retención Documental (TRD) de cada dependencia. La transferencia documental primaria tiene como propósito asegurar que la documentación que superó su trámite administrativo en los archivos de gestión, pase a custodia del Archivo Central de forma precaucional o definitiva, bajo el respaldo de un tercero en las mejores condiciones de conservación y seguridad. Cuando la documentación sea transferida quedará como evidencia el Formato Único de Inventario Documental (FUID) y el acta de entrega de transferencia documental realizado por la GAA.
En caso de desviaciones se procederá a reportar la falta de transferencia documental a los jefes de oficina o gerentes para que, de acuerdo con el calendario de transferencias documentales, se realice el respectivo procedimiento en la siguiente vigencia.
</t>
  </si>
  <si>
    <t>El / La Profesional de la OCI designado(a) como supervisor(a) y el / la Jefe OCI realizan la verificación de los documentos (papeles de trabajo) generados en todas la etapas de la auditoría (en las que aplique) cada vez que se requiera, de conformidad con lo establecido en el procedimiento de auditoría interna EM-PR-002, con el fin de reducir la posibilidad de errores, desviaciones en las etapas de planeación, ejecución y comunicación de resultados, dejando como evidencia la aprobación del entendimiento de la unidad auditable, evaluación preliminar de riesgos y controles, pruebas de auditoría, programa de trabajo de auditoría, informe preliminar e informe final de auditoría.
En caso de identificar desviaciones en la documentación de los papeles de trabajo de la auditoría se devuelven a los auditores con las observaciones para que realicen los ajustes.</t>
  </si>
  <si>
    <t>Posibilidad de impacto reputacional por la imposición de sanciones de tipo penal, fiscal, disciplinario y/o administrativo a la EMB por parte de las autoridades competentes, por uso, ocultamiento o manipulación de información por parte del auditor haciendo uso del poder con el fin de desviar los resultados de las auditorías en beneficio propio o de un tercero a cambio de favores, regalos, dádivas o dinero.</t>
  </si>
  <si>
    <t>El equipo de la Oficina de Control Interno analiza los resultados de la retroalimentación de percepción del auditado, obtenida mediante el formulario virtual de evaluación de auditoría Interna, trimestralmente, con el fin de identificar si se presentó algún indicio de un posible riesgo de corrupción o de una mala práctica en su desarrollo, dejando como evidencia la ayuda de memoria de la reunión de autocontrol.
En caso de reportarse un riesgo de corrupción, la OCI solicitará las evidencias y lo pondrá en conocimiento de la autoridad competente.</t>
  </si>
  <si>
    <t>La / El Jefe Oficina de Control Interno / Profesionales de la OCI  realizan la declaración de impedimentos, así como, el compromiso de aplicar el Código de Ética del Auditor y el Estatuto de Auditoría Interna una vez se realiza la aprobación del Plan Anual de Auditoría - PAA en el CICCI y cada vez que se requiera, de acuerdo con lo establecido en el procedimiento de auditoría interna, código EM-PR-002, con el propósito de evitar que se presenten conflictos de interés en la ejecución de los trabajos de auditoría, dejando como evidencia la declaración de impedimentos realizadas en reunión de autocontrol, anexos de la ayuda de memoria. En caso de desviaciones se procederá con la suscripción de la declaración de impedimentos o se retirará al auditor según aplique.</t>
  </si>
  <si>
    <t>El/La Operador(a) Disciplinario(a)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evidenciarse alguna situación irregular se compulsarán copias a los organismos estatales correspondientes y se iniciará la investigación disciplinaria a que haya lugar a fin de establecer las presuntas responsabilidades.</t>
  </si>
  <si>
    <t>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t>
  </si>
  <si>
    <t>El/La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</si>
  <si>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GC-PA-003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</si>
</sst>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43" formatCode="_-* #,##0.00_-;\-* #,##0.00_-;_-* &quot;-&quot;??_-;_-@_-"/>
    <numFmt numFmtId="164" formatCode="0.0%"/>
    <numFmt numFmtId="165" formatCode="[$-240A]d&quot; de &quot;mmmm&quot; de &quot;yyyy;@"/>
    <numFmt numFmtId="166" formatCode="_-* #,##0_-;\-* #,##0_-;_-* &quot;-&quot;??_-;_-@_-"/>
    <numFmt numFmtId="167" formatCode="0.000%"/>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1"/>
      <color theme="0" tint="-0.1499984740745262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3" fontId="2" fillId="0" borderId="0" applyFont="0" applyFill="0" applyBorder="0" applyAlignment="0" applyProtection="0"/>
  </cellStyleXfs>
  <cellXfs count="206">
    <xf numFmtId="0" fontId="0" fillId="0" borderId="0" xfId="0"/>
    <xf numFmtId="0" fontId="0" fillId="0" borderId="3" xfId="0" applyBorder="1"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textRotation="90"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41" fontId="0" fillId="0" borderId="0" xfId="1" applyFont="1" applyFill="1" applyBorder="1"/>
    <xf numFmtId="0" fontId="7" fillId="5" borderId="9" xfId="0" applyFont="1" applyFill="1" applyBorder="1" applyAlignment="1">
      <alignment horizontal="centerContinuous"/>
    </xf>
    <xf numFmtId="0" fontId="8" fillId="5" borderId="10" xfId="0" applyFont="1" applyFill="1" applyBorder="1" applyAlignment="1">
      <alignment horizontal="centerContinuous"/>
    </xf>
    <xf numFmtId="0" fontId="8" fillId="5" borderId="11"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8"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wrapText="1"/>
    </xf>
    <xf numFmtId="0" fontId="9" fillId="0" borderId="0" xfId="0" applyFont="1" applyAlignment="1">
      <alignment vertical="center"/>
    </xf>
    <xf numFmtId="0" fontId="1"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4" fontId="5" fillId="0" borderId="19" xfId="0" applyNumberFormat="1" applyFont="1" applyBorder="1" applyAlignment="1">
      <alignment horizontal="centerContinuous" vertical="center"/>
    </xf>
    <xf numFmtId="4" fontId="5" fillId="0" borderId="20" xfId="0" applyNumberFormat="1" applyFont="1" applyBorder="1" applyAlignment="1">
      <alignment horizontal="centerContinuous" vertical="center"/>
    </xf>
    <xf numFmtId="4" fontId="5" fillId="0" borderId="21" xfId="0" applyNumberFormat="1" applyFont="1" applyBorder="1" applyAlignment="1">
      <alignment horizontal="centerContinuous"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4" borderId="0" xfId="0" applyFont="1" applyFill="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5" fillId="4" borderId="19" xfId="0" applyFont="1" applyFill="1" applyBorder="1" applyAlignment="1">
      <alignment horizontal="centerContinuous" vertical="center"/>
    </xf>
    <xf numFmtId="0" fontId="5" fillId="4" borderId="20" xfId="0" applyFont="1" applyFill="1" applyBorder="1" applyAlignment="1">
      <alignment horizontal="centerContinuous" vertical="center"/>
    </xf>
    <xf numFmtId="0" fontId="5" fillId="4" borderId="21" xfId="0" applyFont="1" applyFill="1" applyBorder="1" applyAlignment="1">
      <alignment horizontal="centerContinuous" vertical="center"/>
    </xf>
    <xf numFmtId="0" fontId="6" fillId="0" borderId="27" xfId="0" applyFont="1" applyBorder="1" applyAlignment="1">
      <alignment vertical="center"/>
    </xf>
    <xf numFmtId="0" fontId="0" fillId="0" borderId="36" xfId="0" applyBorder="1" applyAlignment="1">
      <alignment vertical="center" wrapText="1"/>
    </xf>
    <xf numFmtId="0" fontId="0" fillId="0" borderId="35" xfId="0" applyBorder="1" applyAlignment="1">
      <alignment vertical="center" wrapText="1"/>
    </xf>
    <xf numFmtId="0" fontId="1" fillId="9" borderId="38" xfId="0" applyFont="1" applyFill="1" applyBorder="1" applyAlignment="1">
      <alignment vertical="center"/>
    </xf>
    <xf numFmtId="0" fontId="1" fillId="9" borderId="39" xfId="0" applyFont="1" applyFill="1" applyBorder="1" applyAlignment="1">
      <alignment vertical="center"/>
    </xf>
    <xf numFmtId="0" fontId="1" fillId="9" borderId="40" xfId="0" applyFont="1" applyFill="1" applyBorder="1" applyAlignment="1">
      <alignment vertical="center"/>
    </xf>
    <xf numFmtId="0" fontId="0" fillId="0" borderId="38" xfId="0" applyBorder="1" applyAlignment="1">
      <alignment vertical="center"/>
    </xf>
    <xf numFmtId="0" fontId="1"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9" borderId="41" xfId="0" applyFont="1" applyFill="1" applyBorder="1" applyAlignment="1">
      <alignment vertical="center"/>
    </xf>
    <xf numFmtId="0" fontId="1" fillId="9" borderId="20" xfId="0" applyFont="1" applyFill="1" applyBorder="1" applyAlignment="1">
      <alignment vertical="center"/>
    </xf>
    <xf numFmtId="0" fontId="1" fillId="9" borderId="42" xfId="0" applyFont="1" applyFill="1" applyBorder="1" applyAlignment="1">
      <alignment vertical="center"/>
    </xf>
    <xf numFmtId="0" fontId="0" fillId="0" borderId="41" xfId="0" applyBorder="1" applyAlignment="1">
      <alignment vertical="center"/>
    </xf>
    <xf numFmtId="0" fontId="1" fillId="0" borderId="20" xfId="0" applyFont="1" applyBorder="1" applyAlignment="1">
      <alignment vertical="center"/>
    </xf>
    <xf numFmtId="0" fontId="0" fillId="0" borderId="20" xfId="0" applyBorder="1" applyAlignment="1">
      <alignment vertical="center"/>
    </xf>
    <xf numFmtId="0" fontId="0" fillId="0" borderId="20" xfId="0" applyBorder="1" applyAlignment="1">
      <alignment horizontal="center" vertical="center"/>
    </xf>
    <xf numFmtId="0" fontId="0" fillId="0" borderId="42" xfId="0" applyBorder="1" applyAlignment="1">
      <alignment horizontal="center"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1" fillId="9" borderId="45" xfId="0" applyFont="1" applyFill="1" applyBorder="1" applyAlignment="1">
      <alignment vertical="center"/>
    </xf>
    <xf numFmtId="0" fontId="0" fillId="0" borderId="43" xfId="0" applyBorder="1" applyAlignment="1">
      <alignment vertical="center"/>
    </xf>
    <xf numFmtId="0" fontId="1"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14" fontId="0" fillId="0" borderId="44" xfId="0" applyNumberFormat="1" applyBorder="1" applyAlignment="1">
      <alignment vertical="center"/>
    </xf>
    <xf numFmtId="0" fontId="8" fillId="0" borderId="44" xfId="0" applyFont="1" applyBorder="1" applyAlignment="1">
      <alignment horizontal="left" vertical="center"/>
    </xf>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7" fillId="5" borderId="36" xfId="0" applyFont="1" applyFill="1" applyBorder="1"/>
    <xf numFmtId="9" fontId="7" fillId="5" borderId="36" xfId="0" applyNumberFormat="1" applyFont="1" applyFill="1" applyBorder="1"/>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0" fillId="7" borderId="34" xfId="0" applyFill="1" applyBorder="1" applyAlignment="1">
      <alignment horizontal="center" vertical="center"/>
    </xf>
    <xf numFmtId="0" fontId="0" fillId="6" borderId="33"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xf>
    <xf numFmtId="0" fontId="0" fillId="2" borderId="37" xfId="0" applyFill="1" applyBorder="1" applyAlignment="1">
      <alignment horizontal="center" vertical="center"/>
    </xf>
    <xf numFmtId="0" fontId="0" fillId="2" borderId="46" xfId="0" applyFill="1" applyBorder="1" applyAlignment="1">
      <alignment horizontal="center" vertical="center"/>
    </xf>
    <xf numFmtId="0" fontId="0" fillId="2" borderId="36" xfId="0" applyFill="1" applyBorder="1" applyAlignment="1">
      <alignment horizontal="center" vertical="center"/>
    </xf>
    <xf numFmtId="0" fontId="0" fillId="6" borderId="32" xfId="0" applyFill="1" applyBorder="1" applyAlignment="1">
      <alignment horizontal="center" vertical="center"/>
    </xf>
    <xf numFmtId="0" fontId="0" fillId="7" borderId="35"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0" borderId="34" xfId="0" applyBorder="1"/>
    <xf numFmtId="0" fontId="0" fillId="6" borderId="35" xfId="0" applyFill="1" applyBorder="1" applyAlignment="1">
      <alignment horizontal="center"/>
    </xf>
    <xf numFmtId="0" fontId="0" fillId="0" borderId="35" xfId="0" applyBorder="1"/>
    <xf numFmtId="0" fontId="0" fillId="2" borderId="35" xfId="0" applyFill="1" applyBorder="1" applyAlignment="1">
      <alignment horizontal="center"/>
    </xf>
    <xf numFmtId="0" fontId="0" fillId="8" borderId="36" xfId="0" applyFill="1" applyBorder="1" applyAlignment="1">
      <alignment horizontal="center"/>
    </xf>
    <xf numFmtId="0" fontId="0" fillId="0" borderId="36" xfId="0" applyBorder="1"/>
    <xf numFmtId="9" fontId="7" fillId="5" borderId="36" xfId="0" applyNumberFormat="1" applyFont="1" applyFill="1" applyBorder="1" applyAlignment="1">
      <alignment horizontal="center"/>
    </xf>
    <xf numFmtId="0" fontId="7" fillId="5" borderId="34" xfId="0" applyFont="1" applyFill="1" applyBorder="1" applyAlignment="1">
      <alignment horizont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2" borderId="49" xfId="0" applyFill="1" applyBorder="1" applyAlignment="1">
      <alignment horizontal="center" vertical="center"/>
    </xf>
    <xf numFmtId="0" fontId="0" fillId="0" borderId="35" xfId="0" applyBorder="1" applyAlignment="1">
      <alignment horizontal="left" vertical="center" wrapText="1"/>
    </xf>
    <xf numFmtId="0" fontId="0" fillId="0" borderId="35" xfId="0" applyBorder="1" applyAlignment="1">
      <alignment horizontal="center" vertical="center" wrapText="1"/>
    </xf>
    <xf numFmtId="165" fontId="0" fillId="0" borderId="43" xfId="0" applyNumberFormat="1" applyBorder="1" applyAlignment="1">
      <alignment horizontal="left" vertical="center"/>
    </xf>
    <xf numFmtId="0" fontId="0" fillId="0" borderId="36" xfId="0" applyBorder="1" applyAlignment="1">
      <alignment horizontal="center" vertical="center" wrapText="1"/>
    </xf>
    <xf numFmtId="9" fontId="8" fillId="0" borderId="0" xfId="2" applyFont="1"/>
    <xf numFmtId="0" fontId="8" fillId="0" borderId="0" xfId="0" applyFont="1"/>
    <xf numFmtId="0" fontId="6" fillId="0" borderId="0" xfId="0" applyFont="1"/>
    <xf numFmtId="9" fontId="0" fillId="0" borderId="35" xfId="0" applyNumberFormat="1" applyBorder="1" applyAlignment="1">
      <alignment horizontal="center" vertical="center" wrapText="1"/>
    </xf>
    <xf numFmtId="0" fontId="0" fillId="0" borderId="36" xfId="0" applyBorder="1" applyAlignment="1">
      <alignment horizontal="left" vertical="center" wrapText="1"/>
    </xf>
    <xf numFmtId="9" fontId="0" fillId="0" borderId="35" xfId="0" applyNumberFormat="1" applyBorder="1" applyAlignment="1">
      <alignment vertical="center" wrapText="1"/>
    </xf>
    <xf numFmtId="9" fontId="8" fillId="0" borderId="0" xfId="2" applyFont="1" applyFill="1"/>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0" borderId="39" xfId="0" applyBorder="1" applyAlignment="1">
      <alignment vertical="center" textRotation="90"/>
    </xf>
    <xf numFmtId="0" fontId="0" fillId="0" borderId="20" xfId="0" applyBorder="1" applyAlignment="1">
      <alignment vertical="center" textRotation="90"/>
    </xf>
    <xf numFmtId="0" fontId="0" fillId="0" borderId="44"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0" borderId="0" xfId="2" applyNumberFormat="1" applyFont="1" applyFill="1" applyBorder="1" applyAlignment="1">
      <alignment vertical="center" textRotation="90" wrapText="1"/>
    </xf>
    <xf numFmtId="0" fontId="10" fillId="0" borderId="0" xfId="0" applyFont="1" applyAlignment="1">
      <alignment horizontal="center" vertical="center" textRotation="90" wrapText="1"/>
    </xf>
    <xf numFmtId="0" fontId="6" fillId="0" borderId="0" xfId="0" applyFont="1" applyAlignment="1">
      <alignment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3" borderId="3" xfId="0" applyFill="1" applyBorder="1" applyAlignment="1">
      <alignment horizontal="center" vertical="center" wrapText="1"/>
    </xf>
    <xf numFmtId="0" fontId="0" fillId="0" borderId="3" xfId="0" applyBorder="1" applyAlignment="1">
      <alignment horizontal="left" vertical="center" wrapText="1"/>
    </xf>
    <xf numFmtId="0" fontId="0" fillId="3" borderId="3" xfId="0" applyFill="1" applyBorder="1" applyAlignment="1">
      <alignment horizontal="left" vertical="center" wrapText="1"/>
    </xf>
    <xf numFmtId="9" fontId="0" fillId="3" borderId="3" xfId="2" applyFont="1" applyFill="1" applyBorder="1" applyAlignment="1">
      <alignment horizontal="center" vertical="center" wrapText="1"/>
    </xf>
    <xf numFmtId="0" fontId="0" fillId="0" borderId="3" xfId="0" applyBorder="1" applyAlignment="1">
      <alignment horizontal="center" vertical="center" textRotation="90" wrapText="1"/>
    </xf>
    <xf numFmtId="164" fontId="0" fillId="3" borderId="3" xfId="2" applyNumberFormat="1" applyFont="1" applyFill="1" applyBorder="1" applyAlignment="1">
      <alignment horizontal="center" vertical="center" textRotation="90" wrapText="1"/>
    </xf>
    <xf numFmtId="164" fontId="0" fillId="3" borderId="3" xfId="2" applyNumberFormat="1" applyFont="1" applyFill="1" applyBorder="1" applyAlignment="1">
      <alignment horizontal="center" vertical="center" wrapText="1"/>
    </xf>
    <xf numFmtId="164" fontId="0" fillId="3" borderId="3" xfId="2" applyNumberFormat="1" applyFont="1" applyFill="1" applyBorder="1" applyAlignment="1">
      <alignment vertical="center" wrapText="1"/>
    </xf>
    <xf numFmtId="14" fontId="0" fillId="3" borderId="3" xfId="0" applyNumberFormat="1" applyFill="1" applyBorder="1" applyAlignment="1">
      <alignment horizontal="center" vertical="center" wrapText="1"/>
    </xf>
    <xf numFmtId="41" fontId="8" fillId="0" borderId="0" xfId="1" applyFont="1" applyFill="1" applyBorder="1" applyAlignment="1">
      <alignment vertical="center"/>
    </xf>
    <xf numFmtId="41" fontId="8" fillId="0" borderId="0" xfId="1" applyFont="1" applyFill="1" applyBorder="1"/>
    <xf numFmtId="41" fontId="7" fillId="0" borderId="12" xfId="1" applyFont="1" applyFill="1" applyBorder="1" applyAlignment="1">
      <alignment horizontal="center" vertical="center" wrapText="1"/>
    </xf>
    <xf numFmtId="41" fontId="8" fillId="0" borderId="12" xfId="1" applyFont="1" applyFill="1" applyBorder="1" applyAlignment="1">
      <alignment vertical="center" wrapText="1"/>
    </xf>
    <xf numFmtId="41" fontId="8" fillId="0" borderId="0" xfId="1"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textRotation="90"/>
    </xf>
    <xf numFmtId="0" fontId="1" fillId="9" borderId="1" xfId="0" applyFont="1" applyFill="1" applyBorder="1" applyAlignment="1">
      <alignment horizontal="centerContinuous" vertical="center"/>
    </xf>
    <xf numFmtId="0" fontId="1" fillId="9" borderId="7" xfId="0" applyFont="1" applyFill="1" applyBorder="1" applyAlignment="1">
      <alignment vertical="center" textRotation="90"/>
    </xf>
    <xf numFmtId="0" fontId="1" fillId="9" borderId="7" xfId="0" applyFont="1" applyFill="1" applyBorder="1" applyAlignment="1">
      <alignment vertical="center"/>
    </xf>
    <xf numFmtId="0" fontId="1" fillId="9" borderId="7" xfId="0" applyFont="1" applyFill="1" applyBorder="1" applyAlignment="1">
      <alignment horizontal="center" vertical="center"/>
    </xf>
    <xf numFmtId="0" fontId="1" fillId="9" borderId="7" xfId="0" applyFont="1" applyFill="1" applyBorder="1" applyAlignment="1">
      <alignment horizontal="centerContinuous" vertical="center"/>
    </xf>
    <xf numFmtId="0" fontId="0" fillId="0" borderId="0" xfId="0" applyAlignment="1">
      <alignment horizontal="left" vertical="center"/>
    </xf>
    <xf numFmtId="0" fontId="0" fillId="0" borderId="0" xfId="0" applyAlignment="1">
      <alignment horizontal="center" vertical="center" textRotation="90"/>
    </xf>
    <xf numFmtId="14" fontId="0" fillId="0" borderId="0" xfId="0" applyNumberFormat="1" applyAlignment="1">
      <alignment horizontal="center" vertical="center" textRotation="90"/>
    </xf>
    <xf numFmtId="164" fontId="0" fillId="0" borderId="0" xfId="0" applyNumberFormat="1" applyAlignment="1">
      <alignment vertical="center" textRotation="90"/>
    </xf>
    <xf numFmtId="164" fontId="0" fillId="0" borderId="0" xfId="2" applyNumberFormat="1" applyFont="1" applyAlignment="1">
      <alignment vertical="center" textRotation="90"/>
    </xf>
    <xf numFmtId="164" fontId="0" fillId="0" borderId="0" xfId="2" applyNumberFormat="1" applyFont="1" applyAlignment="1">
      <alignment vertical="center"/>
    </xf>
    <xf numFmtId="14" fontId="0" fillId="0" borderId="35" xfId="0" applyNumberFormat="1" applyBorder="1" applyAlignment="1">
      <alignment horizontal="center" vertical="center" wrapText="1"/>
    </xf>
    <xf numFmtId="166" fontId="0" fillId="0" borderId="3" xfId="7" applyNumberFormat="1" applyFont="1" applyBorder="1" applyAlignment="1">
      <alignment horizontal="center" vertical="center" wrapText="1"/>
    </xf>
    <xf numFmtId="167" fontId="0" fillId="0" borderId="0" xfId="2" applyNumberFormat="1" applyFont="1" applyAlignment="1">
      <alignment horizontal="center" vertical="center"/>
    </xf>
    <xf numFmtId="9" fontId="6" fillId="0" borderId="35" xfId="0" applyNumberFormat="1" applyFont="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166" fontId="0" fillId="0" borderId="50" xfId="7" applyNumberFormat="1" applyFont="1" applyBorder="1" applyAlignment="1">
      <alignment horizontal="center" vertical="center" wrapText="1"/>
    </xf>
    <xf numFmtId="0" fontId="0" fillId="0" borderId="50" xfId="0" applyBorder="1" applyAlignment="1">
      <alignment vertical="center" wrapText="1"/>
    </xf>
    <xf numFmtId="9" fontId="0" fillId="3" borderId="50" xfId="2" applyFont="1" applyFill="1" applyBorder="1" applyAlignment="1">
      <alignment horizontal="center" vertical="center" wrapText="1"/>
    </xf>
    <xf numFmtId="0" fontId="0" fillId="0" borderId="50" xfId="0" applyBorder="1" applyAlignment="1">
      <alignment horizontal="center" vertical="center" textRotation="90" wrapText="1"/>
    </xf>
    <xf numFmtId="0" fontId="6" fillId="0" borderId="50" xfId="0" applyFont="1" applyBorder="1" applyAlignment="1">
      <alignment horizontal="left" vertical="center" wrapText="1"/>
    </xf>
    <xf numFmtId="164" fontId="0" fillId="3" borderId="50" xfId="2" applyNumberFormat="1" applyFont="1" applyFill="1" applyBorder="1" applyAlignment="1">
      <alignment horizontal="center" vertical="center" textRotation="90" wrapText="1"/>
    </xf>
    <xf numFmtId="164" fontId="0" fillId="3" borderId="50" xfId="2" applyNumberFormat="1" applyFont="1" applyFill="1" applyBorder="1" applyAlignment="1">
      <alignment horizontal="center" vertical="center" wrapText="1"/>
    </xf>
    <xf numFmtId="164" fontId="0" fillId="3" borderId="50" xfId="2" applyNumberFormat="1" applyFont="1" applyFill="1" applyBorder="1" applyAlignment="1">
      <alignment vertical="center" wrapText="1"/>
    </xf>
    <xf numFmtId="9" fontId="0" fillId="3" borderId="50" xfId="0" applyNumberFormat="1" applyFill="1" applyBorder="1" applyAlignment="1">
      <alignment horizontal="center" vertical="center" textRotation="90" wrapText="1"/>
    </xf>
    <xf numFmtId="9" fontId="0" fillId="3" borderId="50" xfId="0" applyNumberFormat="1" applyFill="1" applyBorder="1" applyAlignment="1">
      <alignment horizontal="left" vertical="center" wrapText="1"/>
    </xf>
    <xf numFmtId="14" fontId="0" fillId="3" borderId="50" xfId="0" applyNumberFormat="1" applyFill="1" applyBorder="1" applyAlignment="1">
      <alignment horizontal="center" vertical="center" wrapText="1"/>
    </xf>
    <xf numFmtId="164" fontId="0" fillId="0" borderId="50" xfId="0" applyNumberFormat="1" applyBorder="1" applyAlignment="1">
      <alignment horizontal="center" vertical="center" wrapText="1"/>
    </xf>
    <xf numFmtId="9" fontId="0" fillId="3" borderId="3" xfId="0" applyNumberFormat="1" applyFill="1" applyBorder="1" applyAlignment="1">
      <alignment horizontal="center" vertical="center" textRotation="90" wrapText="1"/>
    </xf>
    <xf numFmtId="9" fontId="0" fillId="3" borderId="3" xfId="0" applyNumberFormat="1" applyFill="1" applyBorder="1" applyAlignment="1">
      <alignment horizontal="center" vertical="center" wrapText="1"/>
    </xf>
    <xf numFmtId="0" fontId="1"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1" fillId="9" borderId="6" xfId="0" applyFont="1" applyFill="1" applyBorder="1" applyAlignment="1">
      <alignment horizontal="center" vertical="center" textRotation="90" wrapText="1"/>
    </xf>
    <xf numFmtId="0" fontId="1" fillId="3" borderId="50" xfId="0" applyFont="1" applyFill="1" applyBorder="1" applyAlignment="1">
      <alignment horizontal="center" vertical="center" wrapText="1"/>
    </xf>
    <xf numFmtId="14" fontId="0" fillId="0" borderId="36" xfId="0" applyNumberFormat="1" applyBorder="1" applyAlignment="1">
      <alignment horizontal="center" vertical="center" wrapText="1"/>
    </xf>
    <xf numFmtId="14" fontId="0" fillId="0" borderId="0" xfId="0" applyNumberFormat="1" applyAlignment="1">
      <alignment horizontal="center" vertical="center" wrapText="1"/>
    </xf>
    <xf numFmtId="0" fontId="8" fillId="0" borderId="0" xfId="0" applyFont="1" applyAlignment="1">
      <alignment vertical="center" wrapText="1"/>
    </xf>
    <xf numFmtId="0" fontId="7" fillId="7" borderId="36" xfId="0" applyFont="1" applyFill="1" applyBorder="1" applyAlignment="1">
      <alignment horizontal="center" vertical="center"/>
    </xf>
    <xf numFmtId="0" fontId="7" fillId="7" borderId="34" xfId="0" applyFont="1" applyFill="1" applyBorder="1" applyAlignment="1">
      <alignment horizontal="center"/>
    </xf>
    <xf numFmtId="0" fontId="8" fillId="0" borderId="1" xfId="0" applyFont="1" applyBorder="1" applyAlignment="1">
      <alignment horizontal="center"/>
    </xf>
    <xf numFmtId="0" fontId="1" fillId="9" borderId="9"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cellXfs>
  <cellStyles count="8">
    <cellStyle name="Millares" xfId="7" builtinId="3"/>
    <cellStyle name="Millares [0]" xfId="1" builtinId="6"/>
    <cellStyle name="Normal" xfId="0" builtinId="0"/>
    <cellStyle name="Normal - Style1 2" xfId="4" xr:uid="{46A16800-C884-48F4-8077-C8B465BF293C}"/>
    <cellStyle name="Normal 2" xfId="5" xr:uid="{45AE72E2-EE01-434D-989B-1D435CC7B151}"/>
    <cellStyle name="Normal 2 2" xfId="3" xr:uid="{D1AAB405-3DB0-45B4-B1DA-05B40A1F5A66}"/>
    <cellStyle name="Normal 3" xfId="6" xr:uid="{8E022E6A-1DF5-4684-A582-B2852D704C23}"/>
    <cellStyle name="Porcentaje" xfId="2" builtinId="5"/>
  </cellStyles>
  <dxfs count="23">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35B1BDE0-507C-47B0-9DB4-E1C708E8B5B6}"/>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439239</xdr:colOff>
      <xdr:row>3</xdr:row>
      <xdr:rowOff>397723</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517197</xdr:colOff>
      <xdr:row>3</xdr:row>
      <xdr:rowOff>363310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9C8BB-5311-454E-98DC-851A10E202C4}">
  <sheetPr codeName="Hoja4">
    <pageSetUpPr fitToPage="1"/>
  </sheetPr>
  <dimension ref="A1:BP57"/>
  <sheetViews>
    <sheetView showGridLines="0" tabSelected="1" zoomScale="85" zoomScaleNormal="85" workbookViewId="0"/>
  </sheetViews>
  <sheetFormatPr baseColWidth="10" defaultColWidth="11.44140625" defaultRowHeight="14.4" outlineLevelCol="1" x14ac:dyDescent="0.3"/>
  <cols>
    <col min="1" max="1" width="4" style="7" bestFit="1" customWidth="1"/>
    <col min="2" max="2" width="18" style="34" bestFit="1" customWidth="1"/>
    <col min="3" max="4" width="18" style="34" customWidth="1"/>
    <col min="5" max="5" width="37.88671875" style="34" customWidth="1"/>
    <col min="6" max="8" width="33.88671875" style="162" customWidth="1"/>
    <col min="9" max="9" width="53.109375" style="162" customWidth="1"/>
    <col min="10" max="10" width="15.88671875" style="162" customWidth="1"/>
    <col min="11" max="11" width="15.44140625" style="162" bestFit="1" customWidth="1"/>
    <col min="12" max="12" width="19" style="34" customWidth="1"/>
    <col min="13" max="13" width="16.109375" style="34" customWidth="1"/>
    <col min="14" max="14" width="19" style="7" customWidth="1"/>
    <col min="15" max="15" width="16.88671875" style="7" hidden="1" customWidth="1" outlineLevel="1"/>
    <col min="16" max="16" width="16.5546875" style="7" hidden="1" customWidth="1" outlineLevel="1"/>
    <col min="17" max="17" width="16" style="7" hidden="1" customWidth="1" outlineLevel="1"/>
    <col min="18" max="18" width="16.109375" style="7" hidden="1" customWidth="1" outlineLevel="1"/>
    <col min="19" max="19" width="16" style="7" hidden="1" customWidth="1" outlineLevel="1"/>
    <col min="20" max="21" width="14.88671875" style="7" hidden="1" customWidth="1" outlineLevel="1"/>
    <col min="22" max="22" width="20.109375" style="7" hidden="1" customWidth="1" outlineLevel="1"/>
    <col min="23" max="24" width="14.88671875" style="7" hidden="1" customWidth="1" outlineLevel="1"/>
    <col min="25" max="25" width="17" style="7" hidden="1" customWidth="1" outlineLevel="1"/>
    <col min="26" max="26" width="15.88671875" style="7" hidden="1" customWidth="1" outlineLevel="1"/>
    <col min="27" max="33" width="14.88671875" style="7" hidden="1" customWidth="1" outlineLevel="1"/>
    <col min="34" max="34" width="14.88671875" style="34" hidden="1" customWidth="1" outlineLevel="1"/>
    <col min="35" max="35" width="10.109375" style="34" customWidth="1" collapsed="1"/>
    <col min="36" max="36" width="16.88671875" style="34" customWidth="1"/>
    <col min="37" max="37" width="8.5546875" style="34" customWidth="1"/>
    <col min="38" max="38" width="16.44140625" style="34" customWidth="1"/>
    <col min="39" max="39" width="14.109375" style="34" customWidth="1"/>
    <col min="40" max="40" width="5.88671875" style="34" customWidth="1"/>
    <col min="41" max="41" width="37.88671875" style="34" customWidth="1"/>
    <col min="42" max="44" width="33.88671875" style="7" customWidth="1"/>
    <col min="45" max="45" width="15.5546875" style="7" customWidth="1"/>
    <col min="46" max="47" width="7.88671875" style="135" customWidth="1"/>
    <col min="48" max="48" width="7.88671875" style="7" customWidth="1"/>
    <col min="49" max="49" width="4.5546875" style="135" bestFit="1" customWidth="1"/>
    <col min="50" max="50" width="30.88671875" style="135" customWidth="1"/>
    <col min="51" max="51" width="4.5546875" style="135" bestFit="1" customWidth="1"/>
    <col min="52" max="52" width="7.109375" style="135" bestFit="1" customWidth="1"/>
    <col min="53" max="53" width="4.5546875" style="135" bestFit="1" customWidth="1"/>
    <col min="54" max="54" width="20.88671875" style="135" customWidth="1"/>
    <col min="55" max="55" width="12.109375" style="165" customWidth="1"/>
    <col min="56" max="56" width="7.88671875" style="166" customWidth="1"/>
    <col min="57" max="57" width="7.109375" style="135" customWidth="1"/>
    <col min="58" max="58" width="13.88671875" style="167" customWidth="1"/>
    <col min="59" max="59" width="12.44140625" style="7" customWidth="1"/>
    <col min="60" max="60" width="14" style="167" customWidth="1"/>
    <col min="61" max="61" width="15.88671875" style="163" customWidth="1"/>
    <col min="62" max="63" width="7.88671875" style="163" customWidth="1"/>
    <col min="64" max="64" width="18.109375" style="163" customWidth="1"/>
    <col min="65" max="65" width="21.109375" style="164" customWidth="1"/>
    <col min="66" max="68" width="37.88671875" style="34" customWidth="1"/>
    <col min="69" max="16384" width="11.44140625" style="7"/>
  </cols>
  <sheetData>
    <row r="1" spans="1:68" s="33" customFormat="1" x14ac:dyDescent="0.3">
      <c r="B1" s="7"/>
      <c r="F1" s="6"/>
      <c r="H1" s="6"/>
      <c r="I1" s="36"/>
      <c r="J1" s="6"/>
      <c r="K1" s="6"/>
      <c r="L1" s="6"/>
      <c r="M1" s="6"/>
      <c r="N1" s="6"/>
      <c r="O1" s="6"/>
      <c r="P1" s="6"/>
      <c r="Q1" s="6"/>
      <c r="R1" s="6"/>
      <c r="S1" s="6"/>
      <c r="T1" s="6"/>
      <c r="U1" s="6"/>
      <c r="V1" s="6"/>
      <c r="W1" s="6"/>
      <c r="X1" s="6"/>
      <c r="Y1" s="6"/>
      <c r="Z1" s="6"/>
      <c r="AA1" s="6"/>
      <c r="AB1" s="6"/>
      <c r="AC1" s="6"/>
      <c r="AD1" s="6"/>
      <c r="AE1" s="6"/>
      <c r="AF1" s="6"/>
      <c r="AG1" s="6"/>
      <c r="AI1" s="6"/>
      <c r="AJ1" s="6"/>
      <c r="AN1" s="6"/>
      <c r="AO1" s="6"/>
      <c r="AP1" s="6"/>
      <c r="AQ1" s="6"/>
      <c r="AR1" s="6"/>
      <c r="AS1" s="6"/>
      <c r="AT1" s="6"/>
      <c r="AU1" s="6"/>
      <c r="AV1" s="6"/>
      <c r="AW1" s="6"/>
      <c r="AX1" s="6"/>
      <c r="AY1" s="6"/>
      <c r="AZ1" s="6"/>
      <c r="BA1" s="6"/>
      <c r="BB1" s="6"/>
      <c r="BC1" s="134"/>
      <c r="BD1" s="134"/>
      <c r="BE1" s="6"/>
      <c r="BF1" s="6"/>
      <c r="BG1" s="6"/>
      <c r="BH1" s="6"/>
      <c r="BI1" s="6"/>
      <c r="BJ1" s="6"/>
      <c r="BK1" s="6"/>
      <c r="BL1" s="6"/>
      <c r="BM1" s="6"/>
    </row>
    <row r="2" spans="1:68" s="40" customFormat="1" ht="35.25" customHeight="1" x14ac:dyDescent="0.3">
      <c r="B2" s="41"/>
      <c r="C2" s="42"/>
      <c r="D2" s="43" t="s">
        <v>99</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5"/>
      <c r="BN2" s="41"/>
      <c r="BO2" s="46"/>
      <c r="BP2" s="42"/>
    </row>
    <row r="3" spans="1:68" s="49" customFormat="1" ht="35.25" customHeight="1" x14ac:dyDescent="0.3">
      <c r="A3" s="40"/>
      <c r="B3" s="47"/>
      <c r="C3" s="48"/>
      <c r="D3" s="52" t="s">
        <v>73</v>
      </c>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4"/>
      <c r="BN3" s="47"/>
      <c r="BO3" s="40"/>
      <c r="BP3" s="48"/>
    </row>
    <row r="4" spans="1:68" s="49" customFormat="1" ht="35.25" customHeight="1" x14ac:dyDescent="0.3">
      <c r="A4" s="40"/>
      <c r="B4" s="50"/>
      <c r="C4" s="51"/>
      <c r="D4" s="52" t="s">
        <v>74</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4"/>
      <c r="AS4" s="52" t="s">
        <v>75</v>
      </c>
      <c r="AT4" s="53"/>
      <c r="AU4" s="53"/>
      <c r="AV4" s="53"/>
      <c r="AW4" s="53"/>
      <c r="AX4" s="53"/>
      <c r="AY4" s="53"/>
      <c r="AZ4" s="53"/>
      <c r="BA4" s="53"/>
      <c r="BB4" s="53"/>
      <c r="BC4" s="53"/>
      <c r="BD4" s="53"/>
      <c r="BE4" s="53"/>
      <c r="BF4" s="53"/>
      <c r="BG4" s="53"/>
      <c r="BH4" s="53"/>
      <c r="BI4" s="53"/>
      <c r="BJ4" s="53"/>
      <c r="BK4" s="53"/>
      <c r="BL4" s="53"/>
      <c r="BM4" s="54"/>
      <c r="BN4" s="50"/>
      <c r="BO4" s="55"/>
      <c r="BP4" s="51"/>
    </row>
    <row r="5" spans="1:68" s="33" customFormat="1" x14ac:dyDescent="0.3">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I5" s="6"/>
      <c r="AJ5" s="6"/>
      <c r="AL5" s="6"/>
      <c r="AN5" s="6"/>
      <c r="AO5" s="6"/>
      <c r="AP5" s="6"/>
      <c r="AQ5" s="6"/>
      <c r="AR5" s="6"/>
      <c r="AS5" s="6"/>
      <c r="AT5" s="6"/>
      <c r="AU5" s="6"/>
      <c r="AV5" s="6"/>
      <c r="AW5" s="6"/>
      <c r="AX5" s="6"/>
      <c r="AY5" s="6"/>
      <c r="AZ5" s="6"/>
      <c r="BA5" s="6"/>
      <c r="BB5" s="6"/>
      <c r="BC5" s="134"/>
      <c r="BD5" s="134"/>
      <c r="BE5" s="6"/>
      <c r="BF5" s="6"/>
      <c r="BG5" s="6"/>
      <c r="BH5" s="6"/>
      <c r="BI5" s="6"/>
      <c r="BJ5" s="6"/>
      <c r="BK5" s="6"/>
      <c r="BL5" s="6"/>
      <c r="BM5" s="6"/>
      <c r="BN5" s="6"/>
      <c r="BO5" s="6"/>
      <c r="BP5" s="6"/>
    </row>
    <row r="6" spans="1:68" s="33" customFormat="1" ht="15" thickBot="1" x14ac:dyDescent="0.35">
      <c r="B6" s="155"/>
      <c r="C6" s="155"/>
      <c r="D6" s="155"/>
      <c r="E6" s="155"/>
      <c r="BC6" s="156"/>
      <c r="BD6" s="156"/>
    </row>
    <row r="7" spans="1:68" s="6" customFormat="1" ht="24" customHeight="1" x14ac:dyDescent="0.3">
      <c r="B7" s="58" t="s">
        <v>100</v>
      </c>
      <c r="C7" s="59"/>
      <c r="D7" s="59"/>
      <c r="E7" s="60"/>
      <c r="F7" s="61" t="s">
        <v>28</v>
      </c>
      <c r="G7" s="62"/>
      <c r="H7" s="62"/>
      <c r="I7" s="63"/>
      <c r="J7" s="63"/>
      <c r="K7" s="63"/>
      <c r="L7" s="63"/>
      <c r="M7" s="63"/>
      <c r="N7" s="63"/>
      <c r="O7" s="63"/>
      <c r="P7" s="63"/>
      <c r="Q7" s="63"/>
      <c r="R7" s="63"/>
      <c r="S7" s="63"/>
      <c r="T7" s="63"/>
      <c r="U7" s="63"/>
      <c r="V7" s="63"/>
      <c r="W7" s="63"/>
      <c r="X7" s="63"/>
      <c r="Y7" s="63"/>
      <c r="Z7" s="63"/>
      <c r="AA7" s="63"/>
      <c r="AB7" s="63"/>
      <c r="AC7" s="63"/>
      <c r="AD7" s="63"/>
      <c r="AE7" s="63"/>
      <c r="AF7" s="63"/>
      <c r="AG7" s="63"/>
      <c r="AH7" s="64"/>
      <c r="AI7" s="63"/>
      <c r="AJ7" s="63"/>
      <c r="AK7" s="64"/>
      <c r="AL7" s="64"/>
      <c r="AM7" s="64"/>
      <c r="AN7" s="63"/>
      <c r="AO7" s="63"/>
      <c r="AP7" s="63"/>
      <c r="AQ7" s="63"/>
      <c r="AR7" s="63"/>
      <c r="AS7" s="63"/>
      <c r="AT7" s="63"/>
      <c r="AU7" s="63"/>
      <c r="AV7" s="63"/>
      <c r="AW7" s="63"/>
      <c r="AX7" s="63"/>
      <c r="AY7" s="63"/>
      <c r="AZ7" s="63"/>
      <c r="BA7" s="63"/>
      <c r="BB7" s="63"/>
      <c r="BC7" s="131"/>
      <c r="BD7" s="131"/>
      <c r="BE7" s="63"/>
      <c r="BF7" s="63"/>
      <c r="BG7" s="63"/>
      <c r="BH7" s="63"/>
      <c r="BI7" s="63"/>
      <c r="BJ7" s="63"/>
      <c r="BK7" s="63"/>
      <c r="BL7" s="63"/>
      <c r="BM7" s="63"/>
      <c r="BN7" s="64"/>
      <c r="BO7" s="64"/>
      <c r="BP7" s="65"/>
    </row>
    <row r="8" spans="1:68" s="6" customFormat="1" ht="24" customHeight="1" x14ac:dyDescent="0.3">
      <c r="B8" s="66" t="s">
        <v>101</v>
      </c>
      <c r="C8" s="67"/>
      <c r="D8" s="67"/>
      <c r="E8" s="68"/>
      <c r="F8" s="69" t="s">
        <v>29</v>
      </c>
      <c r="G8" s="70"/>
      <c r="H8" s="70"/>
      <c r="I8" s="71"/>
      <c r="J8" s="71"/>
      <c r="K8" s="71"/>
      <c r="L8" s="71"/>
      <c r="M8" s="71"/>
      <c r="N8" s="71"/>
      <c r="O8" s="71"/>
      <c r="P8" s="71"/>
      <c r="Q8" s="71"/>
      <c r="R8" s="71"/>
      <c r="S8" s="71"/>
      <c r="T8" s="71"/>
      <c r="U8" s="71"/>
      <c r="V8" s="71"/>
      <c r="W8" s="71"/>
      <c r="X8" s="71"/>
      <c r="Y8" s="71"/>
      <c r="Z8" s="71"/>
      <c r="AA8" s="71"/>
      <c r="AB8" s="71"/>
      <c r="AC8" s="71"/>
      <c r="AD8" s="71"/>
      <c r="AE8" s="71"/>
      <c r="AF8" s="71"/>
      <c r="AG8" s="71"/>
      <c r="AH8" s="72"/>
      <c r="AI8" s="71"/>
      <c r="AJ8" s="71"/>
      <c r="AK8" s="72"/>
      <c r="AL8" s="72"/>
      <c r="AM8" s="72"/>
      <c r="AN8" s="71"/>
      <c r="AO8" s="71"/>
      <c r="AP8" s="71"/>
      <c r="AQ8" s="71"/>
      <c r="AR8" s="71"/>
      <c r="AS8" s="71"/>
      <c r="AT8" s="71"/>
      <c r="AU8" s="71"/>
      <c r="AV8" s="71"/>
      <c r="AW8" s="71"/>
      <c r="AX8" s="71"/>
      <c r="AY8" s="71"/>
      <c r="AZ8" s="71"/>
      <c r="BA8" s="71"/>
      <c r="BB8" s="71"/>
      <c r="BC8" s="132"/>
      <c r="BD8" s="132"/>
      <c r="BE8" s="71"/>
      <c r="BF8" s="71"/>
      <c r="BG8" s="71"/>
      <c r="BH8" s="71"/>
      <c r="BI8" s="71"/>
      <c r="BJ8" s="71"/>
      <c r="BK8" s="71"/>
      <c r="BL8" s="71"/>
      <c r="BM8" s="71"/>
      <c r="BN8" s="72"/>
      <c r="BO8" s="72"/>
      <c r="BP8" s="73"/>
    </row>
    <row r="9" spans="1:68" s="6" customFormat="1" ht="24" customHeight="1" x14ac:dyDescent="0.3">
      <c r="B9" s="66" t="s">
        <v>102</v>
      </c>
      <c r="C9" s="67"/>
      <c r="D9" s="67"/>
      <c r="E9" s="68"/>
      <c r="F9" s="69" t="s">
        <v>30</v>
      </c>
      <c r="G9" s="70"/>
      <c r="H9" s="70"/>
      <c r="I9" s="71"/>
      <c r="J9" s="71"/>
      <c r="K9" s="71"/>
      <c r="L9" s="71"/>
      <c r="M9" s="71"/>
      <c r="N9" s="71"/>
      <c r="O9" s="71"/>
      <c r="P9" s="71"/>
      <c r="Q9" s="71"/>
      <c r="R9" s="71"/>
      <c r="S9" s="71"/>
      <c r="T9" s="71"/>
      <c r="U9" s="71"/>
      <c r="V9" s="71"/>
      <c r="W9" s="71"/>
      <c r="X9" s="71"/>
      <c r="Y9" s="71"/>
      <c r="Z9" s="71"/>
      <c r="AA9" s="71"/>
      <c r="AB9" s="71"/>
      <c r="AC9" s="71"/>
      <c r="AD9" s="71"/>
      <c r="AE9" s="71"/>
      <c r="AF9" s="71"/>
      <c r="AG9" s="71"/>
      <c r="AH9" s="72"/>
      <c r="AI9" s="71"/>
      <c r="AJ9" s="71"/>
      <c r="AK9" s="72"/>
      <c r="AL9" s="72"/>
      <c r="AM9" s="72"/>
      <c r="AN9" s="71"/>
      <c r="AO9" s="71"/>
      <c r="AP9" s="71"/>
      <c r="AQ9" s="71"/>
      <c r="AR9" s="71"/>
      <c r="AS9" s="71"/>
      <c r="AT9" s="71"/>
      <c r="AU9" s="71"/>
      <c r="AV9" s="71"/>
      <c r="AW9" s="71"/>
      <c r="AX9" s="71"/>
      <c r="AY9" s="71"/>
      <c r="AZ9" s="71"/>
      <c r="BA9" s="71"/>
      <c r="BB9" s="71"/>
      <c r="BC9" s="132"/>
      <c r="BD9" s="132"/>
      <c r="BE9" s="71"/>
      <c r="BF9" s="71"/>
      <c r="BG9" s="71"/>
      <c r="BH9" s="71"/>
      <c r="BI9" s="71"/>
      <c r="BJ9" s="71"/>
      <c r="BK9" s="71"/>
      <c r="BL9" s="71"/>
      <c r="BM9" s="71"/>
      <c r="BN9" s="72"/>
      <c r="BO9" s="72"/>
      <c r="BP9" s="73"/>
    </row>
    <row r="10" spans="1:68" s="6" customFormat="1" ht="24" customHeight="1" thickBot="1" x14ac:dyDescent="0.35">
      <c r="B10" s="74" t="s">
        <v>103</v>
      </c>
      <c r="C10" s="75"/>
      <c r="D10" s="75"/>
      <c r="E10" s="76"/>
      <c r="F10" s="77" t="s">
        <v>28</v>
      </c>
      <c r="G10" s="7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c r="AI10" s="79"/>
      <c r="AJ10" s="79"/>
      <c r="AK10" s="80"/>
      <c r="AL10" s="80"/>
      <c r="AM10" s="80"/>
      <c r="AN10" s="79"/>
      <c r="AO10" s="79"/>
      <c r="AP10" s="79"/>
      <c r="AQ10" s="79"/>
      <c r="AR10" s="79"/>
      <c r="AS10" s="79"/>
      <c r="AT10" s="79"/>
      <c r="AU10" s="79"/>
      <c r="AV10" s="79"/>
      <c r="AW10" s="79"/>
      <c r="AX10" s="79"/>
      <c r="AY10" s="79"/>
      <c r="AZ10" s="79"/>
      <c r="BA10" s="79"/>
      <c r="BB10" s="79"/>
      <c r="BC10" s="133"/>
      <c r="BD10" s="133"/>
      <c r="BE10" s="79"/>
      <c r="BF10" s="79"/>
      <c r="BG10" s="79"/>
      <c r="BH10" s="79"/>
      <c r="BI10" s="79"/>
      <c r="BJ10" s="79"/>
      <c r="BK10" s="79"/>
      <c r="BL10" s="79"/>
      <c r="BM10" s="79"/>
      <c r="BN10" s="80"/>
      <c r="BO10" s="80"/>
      <c r="BP10" s="81"/>
    </row>
    <row r="11" spans="1:68" s="6" customFormat="1" ht="15" thickBot="1" x14ac:dyDescent="0.35">
      <c r="F11" s="7"/>
      <c r="I11" s="7"/>
      <c r="J11" s="7"/>
      <c r="K11" s="7"/>
      <c r="AH11" s="33"/>
      <c r="AK11" s="33"/>
      <c r="AL11" s="33"/>
      <c r="AM11" s="33"/>
      <c r="BC11" s="134"/>
      <c r="BD11" s="134"/>
      <c r="BN11" s="33"/>
      <c r="BO11" s="33"/>
      <c r="BP11" s="33"/>
    </row>
    <row r="12" spans="1:68" s="6" customFormat="1" x14ac:dyDescent="0.3">
      <c r="B12" s="58" t="s">
        <v>104</v>
      </c>
      <c r="C12" s="59"/>
      <c r="D12" s="59"/>
      <c r="E12" s="60"/>
      <c r="F12" s="61" t="s">
        <v>165</v>
      </c>
      <c r="G12" s="62"/>
      <c r="H12" s="62"/>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4"/>
      <c r="AI12" s="63"/>
      <c r="AJ12" s="63"/>
      <c r="AK12" s="64"/>
      <c r="AL12" s="64"/>
      <c r="AM12" s="64"/>
      <c r="AN12" s="63"/>
      <c r="AO12" s="63"/>
      <c r="AP12" s="63"/>
      <c r="AQ12" s="63"/>
      <c r="AR12" s="63"/>
      <c r="AS12" s="63"/>
      <c r="AT12" s="63"/>
      <c r="AU12" s="63"/>
      <c r="AV12" s="63"/>
      <c r="AW12" s="63"/>
      <c r="AX12" s="63"/>
      <c r="AY12" s="63"/>
      <c r="AZ12" s="63"/>
      <c r="BA12" s="63"/>
      <c r="BB12" s="63"/>
      <c r="BC12" s="131"/>
      <c r="BD12" s="131"/>
      <c r="BE12" s="63"/>
      <c r="BF12" s="63"/>
      <c r="BG12" s="63"/>
      <c r="BH12" s="63"/>
      <c r="BI12" s="63"/>
      <c r="BJ12" s="63"/>
      <c r="BK12" s="63"/>
      <c r="BL12" s="63"/>
      <c r="BM12" s="63"/>
      <c r="BN12" s="64"/>
      <c r="BO12" s="64"/>
      <c r="BP12" s="65"/>
    </row>
    <row r="13" spans="1:68" s="6" customFormat="1" x14ac:dyDescent="0.3">
      <c r="B13" s="66" t="s">
        <v>105</v>
      </c>
      <c r="C13" s="67"/>
      <c r="D13" s="67"/>
      <c r="E13" s="68"/>
      <c r="F13" s="69" t="s">
        <v>166</v>
      </c>
      <c r="G13" s="70"/>
      <c r="H13" s="70"/>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2"/>
      <c r="AI13" s="71"/>
      <c r="AJ13" s="71"/>
      <c r="AK13" s="72"/>
      <c r="AL13" s="72"/>
      <c r="AM13" s="72"/>
      <c r="AN13" s="71"/>
      <c r="AO13" s="71"/>
      <c r="AP13" s="71"/>
      <c r="AQ13" s="71"/>
      <c r="AR13" s="71"/>
      <c r="AS13" s="71"/>
      <c r="AT13" s="71"/>
      <c r="AU13" s="71"/>
      <c r="AV13" s="71"/>
      <c r="AW13" s="71"/>
      <c r="AX13" s="71"/>
      <c r="AY13" s="71"/>
      <c r="AZ13" s="71"/>
      <c r="BA13" s="71"/>
      <c r="BB13" s="71"/>
      <c r="BC13" s="132"/>
      <c r="BD13" s="132"/>
      <c r="BE13" s="71"/>
      <c r="BF13" s="71"/>
      <c r="BG13" s="71"/>
      <c r="BH13" s="71"/>
      <c r="BI13" s="71"/>
      <c r="BJ13" s="71"/>
      <c r="BK13" s="71"/>
      <c r="BL13" s="71"/>
      <c r="BM13" s="71"/>
      <c r="BN13" s="72"/>
      <c r="BO13" s="72"/>
      <c r="BP13" s="73"/>
    </row>
    <row r="14" spans="1:68" s="6" customFormat="1" ht="15" thickBot="1" x14ac:dyDescent="0.35">
      <c r="B14" s="74" t="s">
        <v>106</v>
      </c>
      <c r="C14" s="75"/>
      <c r="D14" s="75"/>
      <c r="E14" s="76"/>
      <c r="F14" s="118">
        <v>45352</v>
      </c>
      <c r="G14" s="78"/>
      <c r="H14" s="78"/>
      <c r="I14" s="82"/>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80"/>
      <c r="AI14" s="79"/>
      <c r="AJ14" s="79"/>
      <c r="AK14" s="80"/>
      <c r="AL14" s="83"/>
      <c r="AM14" s="80"/>
      <c r="AN14" s="79"/>
      <c r="AO14" s="79"/>
      <c r="AP14" s="79"/>
      <c r="AQ14" s="79"/>
      <c r="AR14" s="79"/>
      <c r="AS14" s="79"/>
      <c r="AT14" s="79"/>
      <c r="AU14" s="79"/>
      <c r="AV14" s="79"/>
      <c r="AW14" s="79"/>
      <c r="AX14" s="79"/>
      <c r="AY14" s="79"/>
      <c r="AZ14" s="79"/>
      <c r="BA14" s="79"/>
      <c r="BB14" s="79"/>
      <c r="BC14" s="133"/>
      <c r="BD14" s="133"/>
      <c r="BE14" s="79"/>
      <c r="BF14" s="79"/>
      <c r="BG14" s="79"/>
      <c r="BH14" s="79"/>
      <c r="BI14" s="79"/>
      <c r="BJ14" s="79"/>
      <c r="BK14" s="79"/>
      <c r="BL14" s="79"/>
      <c r="BM14" s="79"/>
      <c r="BN14" s="80"/>
      <c r="BO14" s="80"/>
      <c r="BP14" s="81"/>
    </row>
    <row r="15" spans="1:68" ht="15" thickBot="1" x14ac:dyDescent="0.35">
      <c r="B15" s="7"/>
      <c r="C15" s="7"/>
      <c r="D15" s="7"/>
      <c r="E15" s="7"/>
      <c r="F15" s="7"/>
      <c r="G15" s="7"/>
      <c r="H15" s="7"/>
      <c r="I15" s="7"/>
      <c r="J15" s="7"/>
      <c r="K15" s="7"/>
      <c r="L15" s="7"/>
      <c r="M15" s="7"/>
      <c r="AI15" s="7"/>
      <c r="AJ15" s="7"/>
      <c r="AN15" s="7"/>
      <c r="AO15" s="7"/>
      <c r="AT15" s="7"/>
      <c r="AU15" s="7"/>
      <c r="AW15" s="7"/>
      <c r="AX15" s="7"/>
      <c r="AY15" s="7"/>
      <c r="AZ15" s="7"/>
      <c r="BA15" s="7"/>
      <c r="BB15" s="7"/>
      <c r="BC15" s="135"/>
      <c r="BD15" s="135"/>
      <c r="BE15" s="7"/>
      <c r="BF15" s="7"/>
      <c r="BH15" s="7"/>
      <c r="BI15" s="7"/>
      <c r="BJ15" s="7"/>
      <c r="BK15" s="7"/>
      <c r="BL15" s="7"/>
      <c r="BM15" s="7"/>
    </row>
    <row r="16" spans="1:68" s="6" customFormat="1" ht="15" thickBot="1" x14ac:dyDescent="0.35">
      <c r="B16" s="157" t="s">
        <v>107</v>
      </c>
      <c r="C16" s="157"/>
      <c r="D16" s="157"/>
      <c r="E16" s="157"/>
      <c r="F16" s="157"/>
      <c r="G16" s="157"/>
      <c r="H16" s="157"/>
      <c r="I16" s="157"/>
      <c r="J16" s="157"/>
      <c r="K16" s="157"/>
      <c r="L16" s="157"/>
      <c r="M16" s="157" t="s">
        <v>108</v>
      </c>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t="s">
        <v>109</v>
      </c>
      <c r="AO16" s="157"/>
      <c r="AP16" s="157"/>
      <c r="AQ16" s="157"/>
      <c r="AR16" s="157"/>
      <c r="AS16" s="157"/>
      <c r="AT16" s="157"/>
      <c r="AU16" s="157"/>
      <c r="AV16" s="157"/>
      <c r="AW16" s="157"/>
      <c r="AX16" s="157"/>
      <c r="AY16" s="157"/>
      <c r="AZ16" s="157"/>
      <c r="BA16" s="157"/>
      <c r="BB16" s="157"/>
      <c r="BC16" s="157" t="s">
        <v>110</v>
      </c>
      <c r="BD16" s="157"/>
      <c r="BE16" s="157"/>
      <c r="BF16" s="157"/>
      <c r="BG16" s="157"/>
      <c r="BH16" s="157"/>
      <c r="BI16" s="157"/>
      <c r="BJ16" s="157" t="s">
        <v>111</v>
      </c>
      <c r="BK16" s="157"/>
      <c r="BL16" s="157"/>
      <c r="BM16" s="157"/>
      <c r="BN16" s="157" t="s">
        <v>112</v>
      </c>
      <c r="BO16" s="157"/>
      <c r="BP16" s="157"/>
    </row>
    <row r="17" spans="1:68" s="33" customFormat="1" ht="15" thickBot="1" x14ac:dyDescent="0.35">
      <c r="B17" s="158"/>
      <c r="C17" s="158"/>
      <c r="D17" s="158"/>
      <c r="E17" s="158"/>
      <c r="F17" s="159"/>
      <c r="G17" s="159"/>
      <c r="H17" s="159"/>
      <c r="I17" s="159"/>
      <c r="J17" s="159"/>
      <c r="K17" s="159"/>
      <c r="L17" s="159"/>
      <c r="M17" s="159"/>
      <c r="N17" s="159"/>
      <c r="O17" s="157" t="s">
        <v>113</v>
      </c>
      <c r="P17" s="157"/>
      <c r="Q17" s="157"/>
      <c r="R17" s="157"/>
      <c r="S17" s="157"/>
      <c r="T17" s="157"/>
      <c r="U17" s="157"/>
      <c r="V17" s="157"/>
      <c r="W17" s="157"/>
      <c r="X17" s="157"/>
      <c r="Y17" s="157"/>
      <c r="Z17" s="157"/>
      <c r="AA17" s="157"/>
      <c r="AB17" s="157"/>
      <c r="AC17" s="157"/>
      <c r="AD17" s="157"/>
      <c r="AE17" s="157"/>
      <c r="AF17" s="157"/>
      <c r="AG17" s="157"/>
      <c r="AH17" s="160"/>
      <c r="AI17" s="159"/>
      <c r="AJ17" s="159"/>
      <c r="AK17" s="160"/>
      <c r="AL17" s="160"/>
      <c r="AM17" s="160"/>
      <c r="AN17" s="158"/>
      <c r="AO17" s="159"/>
      <c r="AP17" s="159"/>
      <c r="AQ17" s="159"/>
      <c r="AR17" s="159"/>
      <c r="AS17" s="159"/>
      <c r="AT17" s="157" t="s">
        <v>114</v>
      </c>
      <c r="AU17" s="157"/>
      <c r="AV17" s="157"/>
      <c r="AW17" s="157"/>
      <c r="AX17" s="157"/>
      <c r="AY17" s="157"/>
      <c r="AZ17" s="157"/>
      <c r="BA17" s="157"/>
      <c r="BB17" s="157"/>
      <c r="BC17" s="158"/>
      <c r="BD17" s="158"/>
      <c r="BE17" s="158"/>
      <c r="BF17" s="158"/>
      <c r="BG17" s="158"/>
      <c r="BH17" s="158"/>
      <c r="BI17" s="158"/>
      <c r="BJ17" s="161"/>
      <c r="BK17" s="161"/>
      <c r="BL17" s="161"/>
      <c r="BM17" s="161"/>
      <c r="BN17" s="158"/>
      <c r="BO17" s="158"/>
      <c r="BP17" s="158"/>
    </row>
    <row r="18" spans="1:68" s="3" customFormat="1" ht="130.80000000000001" thickBot="1" x14ac:dyDescent="0.35">
      <c r="B18" s="190" t="s">
        <v>76</v>
      </c>
      <c r="C18" s="190" t="s">
        <v>115</v>
      </c>
      <c r="D18" s="190" t="s">
        <v>0</v>
      </c>
      <c r="E18" s="190" t="s">
        <v>116</v>
      </c>
      <c r="F18" s="190" t="s">
        <v>45</v>
      </c>
      <c r="G18" s="190" t="s">
        <v>77</v>
      </c>
      <c r="H18" s="190" t="s">
        <v>78</v>
      </c>
      <c r="I18" s="190" t="s">
        <v>79</v>
      </c>
      <c r="J18" s="190" t="s">
        <v>31</v>
      </c>
      <c r="K18" s="190" t="s">
        <v>117</v>
      </c>
      <c r="L18" s="190" t="s">
        <v>80</v>
      </c>
      <c r="M18" s="190" t="s">
        <v>81</v>
      </c>
      <c r="N18" s="190" t="s">
        <v>118</v>
      </c>
      <c r="O18" s="191" t="s">
        <v>119</v>
      </c>
      <c r="P18" s="191" t="s">
        <v>120</v>
      </c>
      <c r="Q18" s="191" t="s">
        <v>121</v>
      </c>
      <c r="R18" s="191" t="s">
        <v>122</v>
      </c>
      <c r="S18" s="191" t="s">
        <v>123</v>
      </c>
      <c r="T18" s="191" t="s">
        <v>124</v>
      </c>
      <c r="U18" s="191" t="s">
        <v>125</v>
      </c>
      <c r="V18" s="191" t="s">
        <v>126</v>
      </c>
      <c r="W18" s="191" t="s">
        <v>127</v>
      </c>
      <c r="X18" s="191" t="s">
        <v>128</v>
      </c>
      <c r="Y18" s="191" t="s">
        <v>129</v>
      </c>
      <c r="Z18" s="191" t="s">
        <v>130</v>
      </c>
      <c r="AA18" s="191" t="s">
        <v>131</v>
      </c>
      <c r="AB18" s="191" t="s">
        <v>132</v>
      </c>
      <c r="AC18" s="191" t="s">
        <v>133</v>
      </c>
      <c r="AD18" s="191" t="s">
        <v>134</v>
      </c>
      <c r="AE18" s="191" t="s">
        <v>135</v>
      </c>
      <c r="AF18" s="191" t="s">
        <v>136</v>
      </c>
      <c r="AG18" s="191" t="s">
        <v>137</v>
      </c>
      <c r="AH18" s="190" t="s">
        <v>138</v>
      </c>
      <c r="AI18" s="190" t="s">
        <v>82</v>
      </c>
      <c r="AJ18" s="190" t="s">
        <v>139</v>
      </c>
      <c r="AK18" s="190" t="s">
        <v>83</v>
      </c>
      <c r="AL18" s="190" t="s">
        <v>140</v>
      </c>
      <c r="AM18" s="190" t="s">
        <v>84</v>
      </c>
      <c r="AN18" s="192" t="s">
        <v>85</v>
      </c>
      <c r="AO18" s="190" t="s">
        <v>141</v>
      </c>
      <c r="AP18" s="190" t="s">
        <v>142</v>
      </c>
      <c r="AQ18" s="190" t="s">
        <v>86</v>
      </c>
      <c r="AR18" s="190" t="s">
        <v>87</v>
      </c>
      <c r="AS18" s="190" t="s">
        <v>49</v>
      </c>
      <c r="AT18" s="192" t="s">
        <v>31</v>
      </c>
      <c r="AU18" s="192" t="s">
        <v>52</v>
      </c>
      <c r="AV18" s="192" t="s">
        <v>143</v>
      </c>
      <c r="AW18" s="192" t="s">
        <v>54</v>
      </c>
      <c r="AX18" s="192" t="s">
        <v>144</v>
      </c>
      <c r="AY18" s="192" t="s">
        <v>57</v>
      </c>
      <c r="AZ18" s="192" t="s">
        <v>145</v>
      </c>
      <c r="BA18" s="192" t="s">
        <v>60</v>
      </c>
      <c r="BB18" s="192" t="s">
        <v>146</v>
      </c>
      <c r="BC18" s="192" t="s">
        <v>147</v>
      </c>
      <c r="BD18" s="192" t="s">
        <v>148</v>
      </c>
      <c r="BE18" s="192" t="s">
        <v>149</v>
      </c>
      <c r="BF18" s="190" t="s">
        <v>150</v>
      </c>
      <c r="BG18" s="192" t="s">
        <v>151</v>
      </c>
      <c r="BH18" s="190" t="s">
        <v>152</v>
      </c>
      <c r="BI18" s="190" t="s">
        <v>91</v>
      </c>
      <c r="BJ18" s="192" t="s">
        <v>92</v>
      </c>
      <c r="BK18" s="190" t="s">
        <v>153</v>
      </c>
      <c r="BL18" s="190" t="s">
        <v>154</v>
      </c>
      <c r="BM18" s="190" t="s">
        <v>155</v>
      </c>
      <c r="BN18" s="190" t="s">
        <v>88</v>
      </c>
      <c r="BO18" s="190" t="s">
        <v>89</v>
      </c>
      <c r="BP18" s="190" t="s">
        <v>90</v>
      </c>
    </row>
    <row r="19" spans="1:68" s="2" customFormat="1" ht="409.6" x14ac:dyDescent="0.3">
      <c r="A19" s="196">
        <v>1</v>
      </c>
      <c r="B19" s="193" t="s">
        <v>192</v>
      </c>
      <c r="C19" s="172" t="s">
        <v>2</v>
      </c>
      <c r="D19" s="173" t="s">
        <v>1</v>
      </c>
      <c r="E19" s="174" t="s">
        <v>71</v>
      </c>
      <c r="F19" s="174" t="s">
        <v>170</v>
      </c>
      <c r="G19" s="174" t="s">
        <v>171</v>
      </c>
      <c r="H19" s="174" t="s">
        <v>172</v>
      </c>
      <c r="I19" s="175" t="s">
        <v>551</v>
      </c>
      <c r="J19" s="173" t="s">
        <v>34</v>
      </c>
      <c r="K19" s="173" t="s">
        <v>32</v>
      </c>
      <c r="L19" s="173" t="s">
        <v>33</v>
      </c>
      <c r="M19" s="176">
        <v>1</v>
      </c>
      <c r="N19" s="177"/>
      <c r="O19" s="177" t="s">
        <v>163</v>
      </c>
      <c r="P19" s="177" t="s">
        <v>163</v>
      </c>
      <c r="Q19" s="177" t="s">
        <v>163</v>
      </c>
      <c r="R19" s="177" t="s">
        <v>164</v>
      </c>
      <c r="S19" s="177" t="s">
        <v>163</v>
      </c>
      <c r="T19" s="177" t="s">
        <v>163</v>
      </c>
      <c r="U19" s="177" t="s">
        <v>163</v>
      </c>
      <c r="V19" s="177" t="s">
        <v>164</v>
      </c>
      <c r="W19" s="177" t="s">
        <v>163</v>
      </c>
      <c r="X19" s="177" t="s">
        <v>163</v>
      </c>
      <c r="Y19" s="177" t="s">
        <v>163</v>
      </c>
      <c r="Z19" s="177" t="s">
        <v>163</v>
      </c>
      <c r="AA19" s="177" t="s">
        <v>163</v>
      </c>
      <c r="AB19" s="177" t="s">
        <v>163</v>
      </c>
      <c r="AC19" s="177" t="s">
        <v>163</v>
      </c>
      <c r="AD19" s="177" t="s">
        <v>164</v>
      </c>
      <c r="AE19" s="177" t="s">
        <v>163</v>
      </c>
      <c r="AF19" s="177" t="s">
        <v>163</v>
      </c>
      <c r="AG19" s="177" t="s">
        <v>164</v>
      </c>
      <c r="AH19" s="172">
        <v>15</v>
      </c>
      <c r="AI19" s="178">
        <v>0.2</v>
      </c>
      <c r="AJ19" s="172" t="s">
        <v>36</v>
      </c>
      <c r="AK19" s="178">
        <v>1</v>
      </c>
      <c r="AL19" s="172" t="s">
        <v>44</v>
      </c>
      <c r="AM19" s="172" t="s">
        <v>48</v>
      </c>
      <c r="AN19" s="179" t="s">
        <v>173</v>
      </c>
      <c r="AO19" s="175" t="s">
        <v>552</v>
      </c>
      <c r="AP19" s="180" t="s">
        <v>175</v>
      </c>
      <c r="AQ19" s="174" t="s">
        <v>176</v>
      </c>
      <c r="AR19" s="174" t="s">
        <v>177</v>
      </c>
      <c r="AS19" s="172" t="s">
        <v>35</v>
      </c>
      <c r="AT19" s="179" t="s">
        <v>50</v>
      </c>
      <c r="AU19" s="179" t="s">
        <v>53</v>
      </c>
      <c r="AV19" s="178">
        <v>0.4</v>
      </c>
      <c r="AW19" s="179" t="s">
        <v>55</v>
      </c>
      <c r="AX19" s="179" t="s">
        <v>181</v>
      </c>
      <c r="AY19" s="179" t="s">
        <v>58</v>
      </c>
      <c r="AZ19" s="179" t="s">
        <v>66</v>
      </c>
      <c r="BA19" s="179" t="s">
        <v>61</v>
      </c>
      <c r="BB19" s="179" t="s">
        <v>182</v>
      </c>
      <c r="BC19" s="181">
        <v>0.12</v>
      </c>
      <c r="BD19" s="181">
        <v>1</v>
      </c>
      <c r="BE19" s="182">
        <v>7.1999999999999995E-2</v>
      </c>
      <c r="BF19" s="183" t="s">
        <v>36</v>
      </c>
      <c r="BG19" s="182">
        <v>1</v>
      </c>
      <c r="BH19" s="183" t="s">
        <v>44</v>
      </c>
      <c r="BI19" s="172" t="s">
        <v>48</v>
      </c>
      <c r="BJ19" s="179" t="s">
        <v>62</v>
      </c>
      <c r="BK19" s="184" t="s">
        <v>168</v>
      </c>
      <c r="BL19" s="185" t="s">
        <v>168</v>
      </c>
      <c r="BM19" s="186" t="s">
        <v>168</v>
      </c>
      <c r="BN19" s="187" t="s">
        <v>188</v>
      </c>
      <c r="BO19" s="173" t="s">
        <v>189</v>
      </c>
      <c r="BP19" s="173" t="s">
        <v>168</v>
      </c>
    </row>
    <row r="20" spans="1:68" s="2" customFormat="1" ht="216" x14ac:dyDescent="0.3">
      <c r="A20" s="196"/>
      <c r="B20" s="172" t="s">
        <v>192</v>
      </c>
      <c r="C20" s="172" t="s">
        <v>2</v>
      </c>
      <c r="D20" s="173" t="s">
        <v>1</v>
      </c>
      <c r="E20" s="174" t="s">
        <v>71</v>
      </c>
      <c r="F20" s="174" t="s">
        <v>170</v>
      </c>
      <c r="G20" s="174" t="s">
        <v>171</v>
      </c>
      <c r="H20" s="174" t="s">
        <v>172</v>
      </c>
      <c r="I20" s="175" t="s">
        <v>551</v>
      </c>
      <c r="J20" s="173" t="s">
        <v>34</v>
      </c>
      <c r="K20" s="173" t="s">
        <v>32</v>
      </c>
      <c r="L20" s="173" t="s">
        <v>33</v>
      </c>
      <c r="M20" s="176">
        <v>1</v>
      </c>
      <c r="N20" s="177"/>
      <c r="O20" s="177" t="s">
        <v>163</v>
      </c>
      <c r="P20" s="177" t="s">
        <v>163</v>
      </c>
      <c r="Q20" s="177" t="s">
        <v>163</v>
      </c>
      <c r="R20" s="177" t="s">
        <v>164</v>
      </c>
      <c r="S20" s="177" t="s">
        <v>163</v>
      </c>
      <c r="T20" s="177" t="s">
        <v>163</v>
      </c>
      <c r="U20" s="177" t="s">
        <v>163</v>
      </c>
      <c r="V20" s="177" t="s">
        <v>164</v>
      </c>
      <c r="W20" s="177" t="s">
        <v>163</v>
      </c>
      <c r="X20" s="177" t="s">
        <v>163</v>
      </c>
      <c r="Y20" s="177" t="s">
        <v>163</v>
      </c>
      <c r="Z20" s="177" t="s">
        <v>163</v>
      </c>
      <c r="AA20" s="177" t="s">
        <v>163</v>
      </c>
      <c r="AB20" s="177" t="s">
        <v>163</v>
      </c>
      <c r="AC20" s="177" t="s">
        <v>163</v>
      </c>
      <c r="AD20" s="177" t="s">
        <v>164</v>
      </c>
      <c r="AE20" s="177" t="s">
        <v>163</v>
      </c>
      <c r="AF20" s="177" t="s">
        <v>163</v>
      </c>
      <c r="AG20" s="177" t="s">
        <v>164</v>
      </c>
      <c r="AH20" s="172">
        <v>15</v>
      </c>
      <c r="AI20" s="178">
        <v>0.2</v>
      </c>
      <c r="AJ20" s="172" t="s">
        <v>36</v>
      </c>
      <c r="AK20" s="178">
        <v>1</v>
      </c>
      <c r="AL20" s="172" t="s">
        <v>44</v>
      </c>
      <c r="AM20" s="172" t="s">
        <v>48</v>
      </c>
      <c r="AN20" s="179" t="s">
        <v>174</v>
      </c>
      <c r="AO20" s="175" t="s">
        <v>553</v>
      </c>
      <c r="AP20" s="180" t="s">
        <v>178</v>
      </c>
      <c r="AQ20" s="174" t="s">
        <v>179</v>
      </c>
      <c r="AR20" s="174" t="s">
        <v>180</v>
      </c>
      <c r="AS20" s="172" t="s">
        <v>35</v>
      </c>
      <c r="AT20" s="179" t="s">
        <v>50</v>
      </c>
      <c r="AU20" s="179" t="s">
        <v>53</v>
      </c>
      <c r="AV20" s="178">
        <v>0.4</v>
      </c>
      <c r="AW20" s="179" t="s">
        <v>56</v>
      </c>
      <c r="AX20" s="179" t="s">
        <v>168</v>
      </c>
      <c r="AY20" s="179" t="s">
        <v>58</v>
      </c>
      <c r="AZ20" s="179" t="s">
        <v>66</v>
      </c>
      <c r="BA20" s="179" t="s">
        <v>61</v>
      </c>
      <c r="BB20" s="179" t="s">
        <v>183</v>
      </c>
      <c r="BC20" s="181">
        <v>7.1999999999999995E-2</v>
      </c>
      <c r="BD20" s="181">
        <v>1</v>
      </c>
      <c r="BE20" s="182">
        <v>7.1999999999999995E-2</v>
      </c>
      <c r="BF20" s="183" t="s">
        <v>36</v>
      </c>
      <c r="BG20" s="182">
        <v>1</v>
      </c>
      <c r="BH20" s="183" t="s">
        <v>44</v>
      </c>
      <c r="BI20" s="172" t="s">
        <v>48</v>
      </c>
      <c r="BJ20" s="179" t="s">
        <v>62</v>
      </c>
      <c r="BK20" s="184" t="s">
        <v>193</v>
      </c>
      <c r="BL20" s="185" t="s">
        <v>184</v>
      </c>
      <c r="BM20" s="186">
        <v>47118</v>
      </c>
      <c r="BN20" s="187" t="s">
        <v>190</v>
      </c>
      <c r="BO20" s="173" t="s">
        <v>191</v>
      </c>
      <c r="BP20" s="173" t="s">
        <v>167</v>
      </c>
    </row>
    <row r="21" spans="1:68" s="2" customFormat="1" ht="345.6" x14ac:dyDescent="0.3">
      <c r="A21" s="196">
        <v>1</v>
      </c>
      <c r="B21" s="193" t="s">
        <v>210</v>
      </c>
      <c r="C21" s="172" t="s">
        <v>4</v>
      </c>
      <c r="D21" s="173" t="s">
        <v>3</v>
      </c>
      <c r="E21" s="174" t="s">
        <v>70</v>
      </c>
      <c r="F21" s="174" t="s">
        <v>194</v>
      </c>
      <c r="G21" s="174" t="s">
        <v>195</v>
      </c>
      <c r="H21" s="174" t="s">
        <v>196</v>
      </c>
      <c r="I21" s="175" t="s">
        <v>554</v>
      </c>
      <c r="J21" s="173" t="s">
        <v>34</v>
      </c>
      <c r="K21" s="173" t="s">
        <v>32</v>
      </c>
      <c r="L21" s="173" t="s">
        <v>33</v>
      </c>
      <c r="M21" s="176">
        <v>1</v>
      </c>
      <c r="N21" s="177"/>
      <c r="O21" s="177" t="s">
        <v>163</v>
      </c>
      <c r="P21" s="177" t="s">
        <v>163</v>
      </c>
      <c r="Q21" s="177" t="s">
        <v>164</v>
      </c>
      <c r="R21" s="177" t="s">
        <v>164</v>
      </c>
      <c r="S21" s="177" t="s">
        <v>163</v>
      </c>
      <c r="T21" s="177" t="s">
        <v>164</v>
      </c>
      <c r="U21" s="177" t="s">
        <v>164</v>
      </c>
      <c r="V21" s="177" t="s">
        <v>164</v>
      </c>
      <c r="W21" s="177" t="s">
        <v>163</v>
      </c>
      <c r="X21" s="177" t="s">
        <v>163</v>
      </c>
      <c r="Y21" s="177" t="s">
        <v>163</v>
      </c>
      <c r="Z21" s="177" t="s">
        <v>163</v>
      </c>
      <c r="AA21" s="177" t="s">
        <v>164</v>
      </c>
      <c r="AB21" s="177" t="s">
        <v>163</v>
      </c>
      <c r="AC21" s="177" t="s">
        <v>163</v>
      </c>
      <c r="AD21" s="177" t="s">
        <v>164</v>
      </c>
      <c r="AE21" s="177" t="s">
        <v>163</v>
      </c>
      <c r="AF21" s="177" t="s">
        <v>163</v>
      </c>
      <c r="AG21" s="177" t="s">
        <v>164</v>
      </c>
      <c r="AH21" s="172">
        <v>11</v>
      </c>
      <c r="AI21" s="178">
        <v>0.2</v>
      </c>
      <c r="AJ21" s="172" t="s">
        <v>36</v>
      </c>
      <c r="AK21" s="178">
        <v>0.8</v>
      </c>
      <c r="AL21" s="172" t="s">
        <v>44</v>
      </c>
      <c r="AM21" s="172" t="s">
        <v>47</v>
      </c>
      <c r="AN21" s="179" t="s">
        <v>197</v>
      </c>
      <c r="AO21" s="175" t="s">
        <v>555</v>
      </c>
      <c r="AP21" s="180" t="s">
        <v>198</v>
      </c>
      <c r="AQ21" s="174" t="s">
        <v>199</v>
      </c>
      <c r="AR21" s="174" t="s">
        <v>200</v>
      </c>
      <c r="AS21" s="172" t="s">
        <v>35</v>
      </c>
      <c r="AT21" s="179" t="s">
        <v>50</v>
      </c>
      <c r="AU21" s="179" t="s">
        <v>53</v>
      </c>
      <c r="AV21" s="178">
        <v>0.4</v>
      </c>
      <c r="AW21" s="179" t="s">
        <v>55</v>
      </c>
      <c r="AX21" s="179" t="s">
        <v>201</v>
      </c>
      <c r="AY21" s="179" t="s">
        <v>58</v>
      </c>
      <c r="AZ21" s="179" t="s">
        <v>66</v>
      </c>
      <c r="BA21" s="179" t="s">
        <v>61</v>
      </c>
      <c r="BB21" s="179" t="s">
        <v>202</v>
      </c>
      <c r="BC21" s="181">
        <v>0.12</v>
      </c>
      <c r="BD21" s="181">
        <v>0.8</v>
      </c>
      <c r="BE21" s="182">
        <v>0.12</v>
      </c>
      <c r="BF21" s="183" t="s">
        <v>36</v>
      </c>
      <c r="BG21" s="182">
        <v>0.8</v>
      </c>
      <c r="BH21" s="183" t="s">
        <v>43</v>
      </c>
      <c r="BI21" s="172" t="s">
        <v>47</v>
      </c>
      <c r="BJ21" s="179" t="s">
        <v>62</v>
      </c>
      <c r="BK21" s="184" t="s">
        <v>203</v>
      </c>
      <c r="BL21" s="185" t="s">
        <v>204</v>
      </c>
      <c r="BM21" s="186">
        <v>45657</v>
      </c>
      <c r="BN21" s="187" t="s">
        <v>205</v>
      </c>
      <c r="BO21" s="173" t="s">
        <v>206</v>
      </c>
      <c r="BP21" s="173" t="s">
        <v>207</v>
      </c>
    </row>
    <row r="22" spans="1:68" s="2" customFormat="1" ht="244.8" x14ac:dyDescent="0.3">
      <c r="A22" s="196">
        <v>1</v>
      </c>
      <c r="B22" s="193" t="s">
        <v>233</v>
      </c>
      <c r="C22" s="172" t="s">
        <v>6</v>
      </c>
      <c r="D22" s="173" t="s">
        <v>5</v>
      </c>
      <c r="E22" s="174" t="s">
        <v>69</v>
      </c>
      <c r="F22" s="174" t="s">
        <v>211</v>
      </c>
      <c r="G22" s="174" t="s">
        <v>212</v>
      </c>
      <c r="H22" s="174" t="s">
        <v>213</v>
      </c>
      <c r="I22" s="175" t="s">
        <v>556</v>
      </c>
      <c r="J22" s="173" t="s">
        <v>34</v>
      </c>
      <c r="K22" s="173" t="s">
        <v>32</v>
      </c>
      <c r="L22" s="173" t="s">
        <v>33</v>
      </c>
      <c r="M22" s="176">
        <v>1</v>
      </c>
      <c r="N22" s="177"/>
      <c r="O22" s="177" t="s">
        <v>163</v>
      </c>
      <c r="P22" s="177" t="s">
        <v>163</v>
      </c>
      <c r="Q22" s="177" t="s">
        <v>163</v>
      </c>
      <c r="R22" s="177" t="s">
        <v>164</v>
      </c>
      <c r="S22" s="177" t="s">
        <v>163</v>
      </c>
      <c r="T22" s="177" t="s">
        <v>163</v>
      </c>
      <c r="U22" s="177" t="s">
        <v>163</v>
      </c>
      <c r="V22" s="177" t="s">
        <v>164</v>
      </c>
      <c r="W22" s="177" t="s">
        <v>164</v>
      </c>
      <c r="X22" s="177" t="s">
        <v>163</v>
      </c>
      <c r="Y22" s="177" t="s">
        <v>163</v>
      </c>
      <c r="Z22" s="177" t="s">
        <v>163</v>
      </c>
      <c r="AA22" s="177" t="s">
        <v>164</v>
      </c>
      <c r="AB22" s="177" t="s">
        <v>163</v>
      </c>
      <c r="AC22" s="177" t="s">
        <v>163</v>
      </c>
      <c r="AD22" s="177" t="s">
        <v>164</v>
      </c>
      <c r="AE22" s="177" t="s">
        <v>163</v>
      </c>
      <c r="AF22" s="177" t="s">
        <v>163</v>
      </c>
      <c r="AG22" s="177" t="s">
        <v>164</v>
      </c>
      <c r="AH22" s="172">
        <v>13</v>
      </c>
      <c r="AI22" s="178">
        <v>0.2</v>
      </c>
      <c r="AJ22" s="172" t="s">
        <v>36</v>
      </c>
      <c r="AK22" s="178">
        <v>1</v>
      </c>
      <c r="AL22" s="172" t="s">
        <v>44</v>
      </c>
      <c r="AM22" s="172" t="s">
        <v>48</v>
      </c>
      <c r="AN22" s="179" t="s">
        <v>214</v>
      </c>
      <c r="AO22" s="175" t="s">
        <v>557</v>
      </c>
      <c r="AP22" s="180" t="s">
        <v>216</v>
      </c>
      <c r="AQ22" s="174" t="s">
        <v>217</v>
      </c>
      <c r="AR22" s="174" t="s">
        <v>218</v>
      </c>
      <c r="AS22" s="172" t="s">
        <v>35</v>
      </c>
      <c r="AT22" s="179" t="s">
        <v>50</v>
      </c>
      <c r="AU22" s="179" t="s">
        <v>53</v>
      </c>
      <c r="AV22" s="178">
        <v>0.4</v>
      </c>
      <c r="AW22" s="179" t="s">
        <v>55</v>
      </c>
      <c r="AX22" s="179" t="s">
        <v>221</v>
      </c>
      <c r="AY22" s="179" t="s">
        <v>58</v>
      </c>
      <c r="AZ22" s="179" t="s">
        <v>66</v>
      </c>
      <c r="BA22" s="179" t="s">
        <v>61</v>
      </c>
      <c r="BB22" s="179" t="s">
        <v>222</v>
      </c>
      <c r="BC22" s="181">
        <v>0.12</v>
      </c>
      <c r="BD22" s="181">
        <v>1</v>
      </c>
      <c r="BE22" s="182">
        <v>7.1999999999999995E-2</v>
      </c>
      <c r="BF22" s="183" t="s">
        <v>36</v>
      </c>
      <c r="BG22" s="182">
        <v>1</v>
      </c>
      <c r="BH22" s="183" t="s">
        <v>44</v>
      </c>
      <c r="BI22" s="172" t="s">
        <v>48</v>
      </c>
      <c r="BJ22" s="179" t="s">
        <v>62</v>
      </c>
      <c r="BK22" s="184" t="s">
        <v>168</v>
      </c>
      <c r="BL22" s="185" t="s">
        <v>168</v>
      </c>
      <c r="BM22" s="186" t="s">
        <v>168</v>
      </c>
      <c r="BN22" s="187" t="s">
        <v>226</v>
      </c>
      <c r="BO22" s="173" t="s">
        <v>227</v>
      </c>
      <c r="BP22" s="173" t="s">
        <v>225</v>
      </c>
    </row>
    <row r="23" spans="1:68" s="2" customFormat="1" ht="244.8" x14ac:dyDescent="0.3">
      <c r="A23" s="196"/>
      <c r="B23" s="172" t="s">
        <v>233</v>
      </c>
      <c r="C23" s="172" t="s">
        <v>6</v>
      </c>
      <c r="D23" s="173" t="s">
        <v>5</v>
      </c>
      <c r="E23" s="174" t="s">
        <v>69</v>
      </c>
      <c r="F23" s="174" t="s">
        <v>211</v>
      </c>
      <c r="G23" s="174" t="s">
        <v>212</v>
      </c>
      <c r="H23" s="174" t="s">
        <v>213</v>
      </c>
      <c r="I23" s="175" t="s">
        <v>556</v>
      </c>
      <c r="J23" s="173" t="s">
        <v>34</v>
      </c>
      <c r="K23" s="173" t="s">
        <v>32</v>
      </c>
      <c r="L23" s="173" t="s">
        <v>33</v>
      </c>
      <c r="M23" s="176">
        <v>1</v>
      </c>
      <c r="N23" s="177"/>
      <c r="O23" s="177" t="s">
        <v>163</v>
      </c>
      <c r="P23" s="177" t="s">
        <v>163</v>
      </c>
      <c r="Q23" s="177" t="s">
        <v>163</v>
      </c>
      <c r="R23" s="177" t="s">
        <v>164</v>
      </c>
      <c r="S23" s="177" t="s">
        <v>163</v>
      </c>
      <c r="T23" s="177" t="s">
        <v>163</v>
      </c>
      <c r="U23" s="177" t="s">
        <v>163</v>
      </c>
      <c r="V23" s="177" t="s">
        <v>164</v>
      </c>
      <c r="W23" s="177" t="s">
        <v>164</v>
      </c>
      <c r="X23" s="177" t="s">
        <v>163</v>
      </c>
      <c r="Y23" s="177" t="s">
        <v>163</v>
      </c>
      <c r="Z23" s="177" t="s">
        <v>163</v>
      </c>
      <c r="AA23" s="177" t="s">
        <v>164</v>
      </c>
      <c r="AB23" s="177" t="s">
        <v>163</v>
      </c>
      <c r="AC23" s="177" t="s">
        <v>163</v>
      </c>
      <c r="AD23" s="177" t="s">
        <v>164</v>
      </c>
      <c r="AE23" s="177" t="s">
        <v>163</v>
      </c>
      <c r="AF23" s="177" t="s">
        <v>163</v>
      </c>
      <c r="AG23" s="177" t="s">
        <v>164</v>
      </c>
      <c r="AH23" s="172">
        <v>13</v>
      </c>
      <c r="AI23" s="178">
        <v>0.2</v>
      </c>
      <c r="AJ23" s="172" t="s">
        <v>36</v>
      </c>
      <c r="AK23" s="178">
        <v>1</v>
      </c>
      <c r="AL23" s="172" t="s">
        <v>44</v>
      </c>
      <c r="AM23" s="172" t="s">
        <v>48</v>
      </c>
      <c r="AN23" s="179" t="s">
        <v>215</v>
      </c>
      <c r="AO23" s="175" t="s">
        <v>558</v>
      </c>
      <c r="AP23" s="180" t="s">
        <v>216</v>
      </c>
      <c r="AQ23" s="174" t="s">
        <v>219</v>
      </c>
      <c r="AR23" s="174" t="s">
        <v>220</v>
      </c>
      <c r="AS23" s="172" t="s">
        <v>35</v>
      </c>
      <c r="AT23" s="179" t="s">
        <v>50</v>
      </c>
      <c r="AU23" s="179" t="s">
        <v>53</v>
      </c>
      <c r="AV23" s="178">
        <v>0.4</v>
      </c>
      <c r="AW23" s="179" t="s">
        <v>55</v>
      </c>
      <c r="AX23" s="179" t="s">
        <v>223</v>
      </c>
      <c r="AY23" s="179" t="s">
        <v>58</v>
      </c>
      <c r="AZ23" s="179" t="s">
        <v>66</v>
      </c>
      <c r="BA23" s="179" t="s">
        <v>61</v>
      </c>
      <c r="BB23" s="179" t="s">
        <v>224</v>
      </c>
      <c r="BC23" s="181">
        <v>7.1999999999999995E-2</v>
      </c>
      <c r="BD23" s="181">
        <v>1</v>
      </c>
      <c r="BE23" s="182">
        <v>7.1999999999999995E-2</v>
      </c>
      <c r="BF23" s="183" t="s">
        <v>36</v>
      </c>
      <c r="BG23" s="182">
        <v>1</v>
      </c>
      <c r="BH23" s="183" t="s">
        <v>44</v>
      </c>
      <c r="BI23" s="172" t="s">
        <v>48</v>
      </c>
      <c r="BJ23" s="179" t="s">
        <v>62</v>
      </c>
      <c r="BK23" s="184" t="s">
        <v>228</v>
      </c>
      <c r="BL23" s="185" t="s">
        <v>229</v>
      </c>
      <c r="BM23" s="186">
        <v>45657</v>
      </c>
      <c r="BN23" s="187" t="s">
        <v>226</v>
      </c>
      <c r="BO23" s="173" t="s">
        <v>230</v>
      </c>
      <c r="BP23" s="173" t="s">
        <v>225</v>
      </c>
    </row>
    <row r="24" spans="1:68" s="2" customFormat="1" ht="367.8" x14ac:dyDescent="0.3">
      <c r="A24" s="196">
        <v>2</v>
      </c>
      <c r="B24" s="193" t="s">
        <v>550</v>
      </c>
      <c r="C24" s="172" t="s">
        <v>8</v>
      </c>
      <c r="D24" s="173" t="s">
        <v>7</v>
      </c>
      <c r="E24" s="174" t="s">
        <v>68</v>
      </c>
      <c r="F24" s="174" t="s">
        <v>211</v>
      </c>
      <c r="G24" s="174" t="s">
        <v>212</v>
      </c>
      <c r="H24" s="174" t="s">
        <v>539</v>
      </c>
      <c r="I24" s="175" t="s">
        <v>559</v>
      </c>
      <c r="J24" s="173" t="s">
        <v>34</v>
      </c>
      <c r="K24" s="173" t="s">
        <v>32</v>
      </c>
      <c r="L24" s="173" t="s">
        <v>33</v>
      </c>
      <c r="M24" s="176">
        <v>1</v>
      </c>
      <c r="N24" s="177"/>
      <c r="O24" s="177" t="s">
        <v>163</v>
      </c>
      <c r="P24" s="177" t="s">
        <v>163</v>
      </c>
      <c r="Q24" s="177" t="s">
        <v>163</v>
      </c>
      <c r="R24" s="177" t="s">
        <v>164</v>
      </c>
      <c r="S24" s="177" t="s">
        <v>163</v>
      </c>
      <c r="T24" s="177" t="s">
        <v>163</v>
      </c>
      <c r="U24" s="177" t="s">
        <v>164</v>
      </c>
      <c r="V24" s="177" t="s">
        <v>164</v>
      </c>
      <c r="W24" s="177" t="s">
        <v>163</v>
      </c>
      <c r="X24" s="177" t="s">
        <v>163</v>
      </c>
      <c r="Y24" s="177" t="s">
        <v>163</v>
      </c>
      <c r="Z24" s="177" t="s">
        <v>163</v>
      </c>
      <c r="AA24" s="177" t="s">
        <v>163</v>
      </c>
      <c r="AB24" s="177" t="s">
        <v>164</v>
      </c>
      <c r="AC24" s="177" t="s">
        <v>163</v>
      </c>
      <c r="AD24" s="177" t="s">
        <v>164</v>
      </c>
      <c r="AE24" s="177" t="s">
        <v>163</v>
      </c>
      <c r="AF24" s="177" t="s">
        <v>163</v>
      </c>
      <c r="AG24" s="177" t="s">
        <v>164</v>
      </c>
      <c r="AH24" s="172">
        <v>13</v>
      </c>
      <c r="AI24" s="178">
        <v>0.2</v>
      </c>
      <c r="AJ24" s="172" t="s">
        <v>36</v>
      </c>
      <c r="AK24" s="178">
        <v>1</v>
      </c>
      <c r="AL24" s="172" t="s">
        <v>44</v>
      </c>
      <c r="AM24" s="172" t="s">
        <v>48</v>
      </c>
      <c r="AN24" s="179" t="s">
        <v>540</v>
      </c>
      <c r="AO24" s="175" t="s">
        <v>560</v>
      </c>
      <c r="AP24" s="180" t="s">
        <v>541</v>
      </c>
      <c r="AQ24" s="174" t="s">
        <v>542</v>
      </c>
      <c r="AR24" s="174" t="s">
        <v>543</v>
      </c>
      <c r="AS24" s="172" t="s">
        <v>35</v>
      </c>
      <c r="AT24" s="179" t="s">
        <v>50</v>
      </c>
      <c r="AU24" s="179" t="s">
        <v>53</v>
      </c>
      <c r="AV24" s="178">
        <v>0.4</v>
      </c>
      <c r="AW24" s="179" t="s">
        <v>55</v>
      </c>
      <c r="AX24" s="179" t="s">
        <v>544</v>
      </c>
      <c r="AY24" s="179" t="s">
        <v>58</v>
      </c>
      <c r="AZ24" s="179" t="s">
        <v>66</v>
      </c>
      <c r="BA24" s="179" t="s">
        <v>61</v>
      </c>
      <c r="BB24" s="179" t="s">
        <v>545</v>
      </c>
      <c r="BC24" s="181">
        <v>0.12</v>
      </c>
      <c r="BD24" s="181">
        <v>1</v>
      </c>
      <c r="BE24" s="182">
        <v>0.12</v>
      </c>
      <c r="BF24" s="183" t="s">
        <v>36</v>
      </c>
      <c r="BG24" s="182">
        <v>1</v>
      </c>
      <c r="BH24" s="183" t="s">
        <v>44</v>
      </c>
      <c r="BI24" s="172" t="s">
        <v>48</v>
      </c>
      <c r="BJ24" s="179" t="s">
        <v>62</v>
      </c>
      <c r="BK24" s="184" t="s">
        <v>546</v>
      </c>
      <c r="BL24" s="185" t="s">
        <v>229</v>
      </c>
      <c r="BM24" s="186">
        <v>45657</v>
      </c>
      <c r="BN24" s="187" t="s">
        <v>547</v>
      </c>
      <c r="BO24" s="173" t="s">
        <v>548</v>
      </c>
      <c r="BP24" s="173" t="s">
        <v>167</v>
      </c>
    </row>
    <row r="25" spans="1:68" s="2" customFormat="1" ht="230.4" x14ac:dyDescent="0.3">
      <c r="A25" s="196">
        <v>1</v>
      </c>
      <c r="B25" s="193" t="s">
        <v>248</v>
      </c>
      <c r="C25" s="172" t="s">
        <v>10</v>
      </c>
      <c r="D25" s="173" t="s">
        <v>9</v>
      </c>
      <c r="E25" s="174" t="s">
        <v>67</v>
      </c>
      <c r="F25" s="174" t="s">
        <v>211</v>
      </c>
      <c r="G25" s="174" t="s">
        <v>234</v>
      </c>
      <c r="H25" s="174" t="s">
        <v>235</v>
      </c>
      <c r="I25" s="175" t="s">
        <v>561</v>
      </c>
      <c r="J25" s="173" t="s">
        <v>34</v>
      </c>
      <c r="K25" s="173" t="s">
        <v>32</v>
      </c>
      <c r="L25" s="173" t="s">
        <v>33</v>
      </c>
      <c r="M25" s="176">
        <v>1</v>
      </c>
      <c r="N25" s="177"/>
      <c r="O25" s="177" t="s">
        <v>163</v>
      </c>
      <c r="P25" s="177" t="s">
        <v>163</v>
      </c>
      <c r="Q25" s="177" t="s">
        <v>163</v>
      </c>
      <c r="R25" s="177" t="s">
        <v>163</v>
      </c>
      <c r="S25" s="177" t="s">
        <v>163</v>
      </c>
      <c r="T25" s="177" t="s">
        <v>163</v>
      </c>
      <c r="U25" s="177" t="s">
        <v>163</v>
      </c>
      <c r="V25" s="177" t="s">
        <v>163</v>
      </c>
      <c r="W25" s="177" t="s">
        <v>163</v>
      </c>
      <c r="X25" s="177" t="s">
        <v>163</v>
      </c>
      <c r="Y25" s="177" t="s">
        <v>163</v>
      </c>
      <c r="Z25" s="177" t="s">
        <v>163</v>
      </c>
      <c r="AA25" s="177" t="s">
        <v>163</v>
      </c>
      <c r="AB25" s="177" t="s">
        <v>163</v>
      </c>
      <c r="AC25" s="177" t="s">
        <v>163</v>
      </c>
      <c r="AD25" s="177" t="s">
        <v>164</v>
      </c>
      <c r="AE25" s="177" t="s">
        <v>163</v>
      </c>
      <c r="AF25" s="177" t="s">
        <v>163</v>
      </c>
      <c r="AG25" s="177" t="s">
        <v>163</v>
      </c>
      <c r="AH25" s="172">
        <v>18</v>
      </c>
      <c r="AI25" s="178">
        <v>0.2</v>
      </c>
      <c r="AJ25" s="172" t="s">
        <v>36</v>
      </c>
      <c r="AK25" s="178">
        <v>1</v>
      </c>
      <c r="AL25" s="172" t="s">
        <v>44</v>
      </c>
      <c r="AM25" s="172" t="s">
        <v>48</v>
      </c>
      <c r="AN25" s="179" t="s">
        <v>236</v>
      </c>
      <c r="AO25" s="175" t="s">
        <v>562</v>
      </c>
      <c r="AP25" s="180" t="s">
        <v>237</v>
      </c>
      <c r="AQ25" s="174" t="s">
        <v>238</v>
      </c>
      <c r="AR25" s="174" t="s">
        <v>239</v>
      </c>
      <c r="AS25" s="172" t="s">
        <v>35</v>
      </c>
      <c r="AT25" s="179" t="s">
        <v>50</v>
      </c>
      <c r="AU25" s="179" t="s">
        <v>53</v>
      </c>
      <c r="AV25" s="178">
        <v>0.4</v>
      </c>
      <c r="AW25" s="179" t="s">
        <v>55</v>
      </c>
      <c r="AX25" s="179" t="s">
        <v>240</v>
      </c>
      <c r="AY25" s="179" t="s">
        <v>58</v>
      </c>
      <c r="AZ25" s="179" t="s">
        <v>66</v>
      </c>
      <c r="BA25" s="179" t="s">
        <v>61</v>
      </c>
      <c r="BB25" s="179" t="s">
        <v>241</v>
      </c>
      <c r="BC25" s="181">
        <v>0.12</v>
      </c>
      <c r="BD25" s="181">
        <v>1</v>
      </c>
      <c r="BE25" s="182">
        <v>0.12</v>
      </c>
      <c r="BF25" s="183" t="s">
        <v>36</v>
      </c>
      <c r="BG25" s="182">
        <v>1</v>
      </c>
      <c r="BH25" s="183" t="s">
        <v>44</v>
      </c>
      <c r="BI25" s="172" t="s">
        <v>48</v>
      </c>
      <c r="BJ25" s="179" t="s">
        <v>62</v>
      </c>
      <c r="BK25" s="184" t="s">
        <v>242</v>
      </c>
      <c r="BL25" s="185" t="s">
        <v>243</v>
      </c>
      <c r="BM25" s="186">
        <v>45657</v>
      </c>
      <c r="BN25" s="187" t="s">
        <v>244</v>
      </c>
      <c r="BO25" s="173" t="s">
        <v>245</v>
      </c>
      <c r="BP25" s="173" t="s">
        <v>225</v>
      </c>
    </row>
    <row r="26" spans="1:68" s="2" customFormat="1" ht="144" x14ac:dyDescent="0.3">
      <c r="A26" s="196">
        <v>1</v>
      </c>
      <c r="B26" s="193" t="s">
        <v>285</v>
      </c>
      <c r="C26" s="172" t="s">
        <v>12</v>
      </c>
      <c r="D26" s="173" t="s">
        <v>11</v>
      </c>
      <c r="E26" s="174" t="s">
        <v>67</v>
      </c>
      <c r="F26" s="174" t="s">
        <v>211</v>
      </c>
      <c r="G26" s="174" t="s">
        <v>249</v>
      </c>
      <c r="H26" s="174" t="s">
        <v>250</v>
      </c>
      <c r="I26" s="175" t="s">
        <v>566</v>
      </c>
      <c r="J26" s="173" t="s">
        <v>34</v>
      </c>
      <c r="K26" s="173" t="s">
        <v>32</v>
      </c>
      <c r="L26" s="173" t="s">
        <v>33</v>
      </c>
      <c r="M26" s="176">
        <v>1</v>
      </c>
      <c r="N26" s="177"/>
      <c r="O26" s="177" t="s">
        <v>163</v>
      </c>
      <c r="P26" s="177" t="s">
        <v>163</v>
      </c>
      <c r="Q26" s="177" t="s">
        <v>164</v>
      </c>
      <c r="R26" s="177" t="s">
        <v>164</v>
      </c>
      <c r="S26" s="177" t="s">
        <v>163</v>
      </c>
      <c r="T26" s="177" t="s">
        <v>163</v>
      </c>
      <c r="U26" s="177" t="s">
        <v>164</v>
      </c>
      <c r="V26" s="177" t="s">
        <v>164</v>
      </c>
      <c r="W26" s="177" t="s">
        <v>163</v>
      </c>
      <c r="X26" s="177" t="s">
        <v>163</v>
      </c>
      <c r="Y26" s="177" t="s">
        <v>163</v>
      </c>
      <c r="Z26" s="177" t="s">
        <v>163</v>
      </c>
      <c r="AA26" s="177" t="s">
        <v>163</v>
      </c>
      <c r="AB26" s="177" t="s">
        <v>163</v>
      </c>
      <c r="AC26" s="177" t="s">
        <v>163</v>
      </c>
      <c r="AD26" s="177" t="s">
        <v>164</v>
      </c>
      <c r="AE26" s="177" t="s">
        <v>163</v>
      </c>
      <c r="AF26" s="177" t="s">
        <v>163</v>
      </c>
      <c r="AG26" s="177" t="s">
        <v>164</v>
      </c>
      <c r="AH26" s="172">
        <v>13</v>
      </c>
      <c r="AI26" s="178">
        <v>0.2</v>
      </c>
      <c r="AJ26" s="172" t="s">
        <v>36</v>
      </c>
      <c r="AK26" s="178">
        <v>1</v>
      </c>
      <c r="AL26" s="172" t="s">
        <v>44</v>
      </c>
      <c r="AM26" s="172" t="s">
        <v>48</v>
      </c>
      <c r="AN26" s="179" t="s">
        <v>254</v>
      </c>
      <c r="AO26" s="175" t="s">
        <v>563</v>
      </c>
      <c r="AP26" s="180" t="s">
        <v>257</v>
      </c>
      <c r="AQ26" s="174" t="s">
        <v>258</v>
      </c>
      <c r="AR26" s="174" t="s">
        <v>259</v>
      </c>
      <c r="AS26" s="172" t="s">
        <v>35</v>
      </c>
      <c r="AT26" s="179" t="s">
        <v>51</v>
      </c>
      <c r="AU26" s="179" t="s">
        <v>53</v>
      </c>
      <c r="AV26" s="178">
        <v>0.3</v>
      </c>
      <c r="AW26" s="179" t="s">
        <v>55</v>
      </c>
      <c r="AX26" s="179" t="s">
        <v>267</v>
      </c>
      <c r="AY26" s="179" t="s">
        <v>58</v>
      </c>
      <c r="AZ26" s="179" t="s">
        <v>66</v>
      </c>
      <c r="BA26" s="179" t="s">
        <v>61</v>
      </c>
      <c r="BB26" s="179" t="s">
        <v>268</v>
      </c>
      <c r="BC26" s="181">
        <v>0.14000000000000001</v>
      </c>
      <c r="BD26" s="181">
        <v>1</v>
      </c>
      <c r="BE26" s="182">
        <v>9.8000000000000004E-2</v>
      </c>
      <c r="BF26" s="183" t="s">
        <v>36</v>
      </c>
      <c r="BG26" s="182">
        <v>1</v>
      </c>
      <c r="BH26" s="183" t="s">
        <v>44</v>
      </c>
      <c r="BI26" s="172" t="s">
        <v>48</v>
      </c>
      <c r="BJ26" s="179" t="s">
        <v>62</v>
      </c>
      <c r="BK26" s="184" t="s">
        <v>276</v>
      </c>
      <c r="BL26" s="185" t="s">
        <v>277</v>
      </c>
      <c r="BM26" s="186">
        <v>45657</v>
      </c>
      <c r="BN26" s="187" t="s">
        <v>272</v>
      </c>
      <c r="BO26" s="173" t="s">
        <v>273</v>
      </c>
      <c r="BP26" s="173" t="s">
        <v>167</v>
      </c>
    </row>
    <row r="27" spans="1:68" s="2" customFormat="1" ht="158.4" x14ac:dyDescent="0.3">
      <c r="A27" s="196"/>
      <c r="B27" s="172" t="s">
        <v>285</v>
      </c>
      <c r="C27" s="172" t="s">
        <v>12</v>
      </c>
      <c r="D27" s="173" t="s">
        <v>11</v>
      </c>
      <c r="E27" s="174" t="s">
        <v>67</v>
      </c>
      <c r="F27" s="174" t="s">
        <v>211</v>
      </c>
      <c r="G27" s="174" t="s">
        <v>249</v>
      </c>
      <c r="H27" s="174" t="s">
        <v>250</v>
      </c>
      <c r="I27" s="175" t="s">
        <v>566</v>
      </c>
      <c r="J27" s="173" t="s">
        <v>34</v>
      </c>
      <c r="K27" s="173" t="s">
        <v>32</v>
      </c>
      <c r="L27" s="173" t="s">
        <v>33</v>
      </c>
      <c r="M27" s="176">
        <v>1</v>
      </c>
      <c r="N27" s="177"/>
      <c r="O27" s="177" t="s">
        <v>163</v>
      </c>
      <c r="P27" s="177" t="s">
        <v>163</v>
      </c>
      <c r="Q27" s="177" t="s">
        <v>164</v>
      </c>
      <c r="R27" s="177" t="s">
        <v>164</v>
      </c>
      <c r="S27" s="177" t="s">
        <v>163</v>
      </c>
      <c r="T27" s="177" t="s">
        <v>163</v>
      </c>
      <c r="U27" s="177" t="s">
        <v>164</v>
      </c>
      <c r="V27" s="177" t="s">
        <v>164</v>
      </c>
      <c r="W27" s="177" t="s">
        <v>163</v>
      </c>
      <c r="X27" s="177" t="s">
        <v>163</v>
      </c>
      <c r="Y27" s="177" t="s">
        <v>163</v>
      </c>
      <c r="Z27" s="177" t="s">
        <v>163</v>
      </c>
      <c r="AA27" s="177" t="s">
        <v>163</v>
      </c>
      <c r="AB27" s="177" t="s">
        <v>163</v>
      </c>
      <c r="AC27" s="177" t="s">
        <v>163</v>
      </c>
      <c r="AD27" s="177" t="s">
        <v>164</v>
      </c>
      <c r="AE27" s="177" t="s">
        <v>163</v>
      </c>
      <c r="AF27" s="177" t="s">
        <v>163</v>
      </c>
      <c r="AG27" s="177" t="s">
        <v>164</v>
      </c>
      <c r="AH27" s="172">
        <v>13</v>
      </c>
      <c r="AI27" s="178">
        <v>0.2</v>
      </c>
      <c r="AJ27" s="172" t="s">
        <v>36</v>
      </c>
      <c r="AK27" s="178">
        <v>1</v>
      </c>
      <c r="AL27" s="172" t="s">
        <v>44</v>
      </c>
      <c r="AM27" s="172" t="s">
        <v>48</v>
      </c>
      <c r="AN27" s="179" t="s">
        <v>255</v>
      </c>
      <c r="AO27" s="175" t="s">
        <v>564</v>
      </c>
      <c r="AP27" s="180" t="s">
        <v>260</v>
      </c>
      <c r="AQ27" s="174" t="s">
        <v>261</v>
      </c>
      <c r="AR27" s="174" t="s">
        <v>262</v>
      </c>
      <c r="AS27" s="172" t="s">
        <v>35</v>
      </c>
      <c r="AT27" s="179" t="s">
        <v>51</v>
      </c>
      <c r="AU27" s="179" t="s">
        <v>53</v>
      </c>
      <c r="AV27" s="178">
        <v>0.3</v>
      </c>
      <c r="AW27" s="179" t="s">
        <v>55</v>
      </c>
      <c r="AX27" s="179" t="s">
        <v>269</v>
      </c>
      <c r="AY27" s="179" t="s">
        <v>58</v>
      </c>
      <c r="AZ27" s="179" t="s">
        <v>63</v>
      </c>
      <c r="BA27" s="179" t="s">
        <v>61</v>
      </c>
      <c r="BB27" s="179" t="s">
        <v>270</v>
      </c>
      <c r="BC27" s="181">
        <v>9.8000000000000004E-2</v>
      </c>
      <c r="BD27" s="181">
        <v>1</v>
      </c>
      <c r="BE27" s="182">
        <v>9.8000000000000004E-2</v>
      </c>
      <c r="BF27" s="183" t="s">
        <v>36</v>
      </c>
      <c r="BG27" s="182">
        <v>1</v>
      </c>
      <c r="BH27" s="183" t="s">
        <v>44</v>
      </c>
      <c r="BI27" s="172" t="s">
        <v>48</v>
      </c>
      <c r="BJ27" s="179" t="s">
        <v>62</v>
      </c>
      <c r="BK27" s="184" t="s">
        <v>168</v>
      </c>
      <c r="BL27" s="185" t="s">
        <v>168</v>
      </c>
      <c r="BM27" s="186" t="s">
        <v>168</v>
      </c>
      <c r="BN27" s="187" t="s">
        <v>272</v>
      </c>
      <c r="BO27" s="173" t="s">
        <v>274</v>
      </c>
      <c r="BP27" s="173" t="s">
        <v>168</v>
      </c>
    </row>
    <row r="28" spans="1:68" s="2" customFormat="1" ht="273.60000000000002" x14ac:dyDescent="0.3">
      <c r="A28" s="196">
        <v>2</v>
      </c>
      <c r="B28" s="193" t="s">
        <v>286</v>
      </c>
      <c r="C28" s="172" t="s">
        <v>12</v>
      </c>
      <c r="D28" s="173" t="s">
        <v>11</v>
      </c>
      <c r="E28" s="174" t="s">
        <v>67</v>
      </c>
      <c r="F28" s="174" t="s">
        <v>251</v>
      </c>
      <c r="G28" s="174" t="s">
        <v>252</v>
      </c>
      <c r="H28" s="174" t="s">
        <v>253</v>
      </c>
      <c r="I28" s="175" t="s">
        <v>567</v>
      </c>
      <c r="J28" s="173" t="s">
        <v>34</v>
      </c>
      <c r="K28" s="173" t="s">
        <v>32</v>
      </c>
      <c r="L28" s="173" t="s">
        <v>33</v>
      </c>
      <c r="M28" s="176">
        <v>1</v>
      </c>
      <c r="N28" s="177"/>
      <c r="O28" s="177" t="s">
        <v>163</v>
      </c>
      <c r="P28" s="177" t="s">
        <v>163</v>
      </c>
      <c r="Q28" s="177" t="s">
        <v>163</v>
      </c>
      <c r="R28" s="177" t="s">
        <v>163</v>
      </c>
      <c r="S28" s="177" t="s">
        <v>163</v>
      </c>
      <c r="T28" s="177" t="s">
        <v>163</v>
      </c>
      <c r="U28" s="177" t="s">
        <v>163</v>
      </c>
      <c r="V28" s="177" t="s">
        <v>163</v>
      </c>
      <c r="W28" s="177" t="s">
        <v>163</v>
      </c>
      <c r="X28" s="177" t="s">
        <v>163</v>
      </c>
      <c r="Y28" s="177" t="s">
        <v>163</v>
      </c>
      <c r="Z28" s="177" t="s">
        <v>163</v>
      </c>
      <c r="AA28" s="177" t="s">
        <v>163</v>
      </c>
      <c r="AB28" s="177" t="s">
        <v>163</v>
      </c>
      <c r="AC28" s="177" t="s">
        <v>163</v>
      </c>
      <c r="AD28" s="177" t="s">
        <v>164</v>
      </c>
      <c r="AE28" s="177" t="s">
        <v>163</v>
      </c>
      <c r="AF28" s="177" t="s">
        <v>163</v>
      </c>
      <c r="AG28" s="177" t="s">
        <v>164</v>
      </c>
      <c r="AH28" s="172">
        <v>17</v>
      </c>
      <c r="AI28" s="178">
        <v>0.2</v>
      </c>
      <c r="AJ28" s="172" t="s">
        <v>36</v>
      </c>
      <c r="AK28" s="178">
        <v>1</v>
      </c>
      <c r="AL28" s="172" t="s">
        <v>44</v>
      </c>
      <c r="AM28" s="172" t="s">
        <v>48</v>
      </c>
      <c r="AN28" s="179" t="s">
        <v>256</v>
      </c>
      <c r="AO28" s="175" t="s">
        <v>565</v>
      </c>
      <c r="AP28" s="180" t="s">
        <v>263</v>
      </c>
      <c r="AQ28" s="174" t="s">
        <v>264</v>
      </c>
      <c r="AR28" s="174" t="s">
        <v>265</v>
      </c>
      <c r="AS28" s="172" t="s">
        <v>35</v>
      </c>
      <c r="AT28" s="179" t="s">
        <v>50</v>
      </c>
      <c r="AU28" s="179" t="s">
        <v>53</v>
      </c>
      <c r="AV28" s="178">
        <v>0.4</v>
      </c>
      <c r="AW28" s="179" t="s">
        <v>56</v>
      </c>
      <c r="AX28" s="179" t="s">
        <v>168</v>
      </c>
      <c r="AY28" s="179" t="s">
        <v>58</v>
      </c>
      <c r="AZ28" s="179" t="s">
        <v>66</v>
      </c>
      <c r="BA28" s="179" t="s">
        <v>61</v>
      </c>
      <c r="BB28" s="179" t="s">
        <v>271</v>
      </c>
      <c r="BC28" s="181">
        <v>0.12</v>
      </c>
      <c r="BD28" s="181">
        <v>1</v>
      </c>
      <c r="BE28" s="182">
        <v>0.12</v>
      </c>
      <c r="BF28" s="183" t="s">
        <v>36</v>
      </c>
      <c r="BG28" s="182">
        <v>1</v>
      </c>
      <c r="BH28" s="183" t="s">
        <v>44</v>
      </c>
      <c r="BI28" s="172" t="s">
        <v>48</v>
      </c>
      <c r="BJ28" s="179" t="s">
        <v>62</v>
      </c>
      <c r="BK28" s="184" t="s">
        <v>278</v>
      </c>
      <c r="BL28" s="185" t="s">
        <v>279</v>
      </c>
      <c r="BM28" s="186">
        <v>45657</v>
      </c>
      <c r="BN28" s="187" t="s">
        <v>280</v>
      </c>
      <c r="BO28" s="173" t="s">
        <v>275</v>
      </c>
      <c r="BP28" s="173" t="s">
        <v>167</v>
      </c>
    </row>
    <row r="29" spans="1:68" s="2" customFormat="1" ht="216" x14ac:dyDescent="0.3">
      <c r="A29" s="196">
        <v>1</v>
      </c>
      <c r="B29" s="193" t="s">
        <v>301</v>
      </c>
      <c r="C29" s="172" t="s">
        <v>14</v>
      </c>
      <c r="D29" s="173" t="s">
        <v>13</v>
      </c>
      <c r="E29" s="174" t="s">
        <v>72</v>
      </c>
      <c r="F29" s="174" t="s">
        <v>169</v>
      </c>
      <c r="G29" s="174" t="s">
        <v>212</v>
      </c>
      <c r="H29" s="174" t="s">
        <v>287</v>
      </c>
      <c r="I29" s="175" t="s">
        <v>568</v>
      </c>
      <c r="J29" s="173" t="s">
        <v>34</v>
      </c>
      <c r="K29" s="173" t="s">
        <v>32</v>
      </c>
      <c r="L29" s="173" t="s">
        <v>33</v>
      </c>
      <c r="M29" s="176">
        <v>1</v>
      </c>
      <c r="N29" s="177"/>
      <c r="O29" s="177" t="s">
        <v>163</v>
      </c>
      <c r="P29" s="177" t="s">
        <v>163</v>
      </c>
      <c r="Q29" s="177" t="s">
        <v>163</v>
      </c>
      <c r="R29" s="177" t="s">
        <v>163</v>
      </c>
      <c r="S29" s="177" t="s">
        <v>163</v>
      </c>
      <c r="T29" s="177" t="s">
        <v>163</v>
      </c>
      <c r="U29" s="177" t="s">
        <v>163</v>
      </c>
      <c r="V29" s="177" t="s">
        <v>164</v>
      </c>
      <c r="W29" s="177" t="s">
        <v>163</v>
      </c>
      <c r="X29" s="177" t="s">
        <v>163</v>
      </c>
      <c r="Y29" s="177" t="s">
        <v>163</v>
      </c>
      <c r="Z29" s="177" t="s">
        <v>163</v>
      </c>
      <c r="AA29" s="177" t="s">
        <v>163</v>
      </c>
      <c r="AB29" s="177" t="s">
        <v>163</v>
      </c>
      <c r="AC29" s="177" t="s">
        <v>163</v>
      </c>
      <c r="AD29" s="177" t="s">
        <v>164</v>
      </c>
      <c r="AE29" s="177" t="s">
        <v>163</v>
      </c>
      <c r="AF29" s="177" t="s">
        <v>163</v>
      </c>
      <c r="AG29" s="177" t="s">
        <v>164</v>
      </c>
      <c r="AH29" s="172">
        <v>16</v>
      </c>
      <c r="AI29" s="178">
        <v>0.2</v>
      </c>
      <c r="AJ29" s="172" t="s">
        <v>36</v>
      </c>
      <c r="AK29" s="178">
        <v>1</v>
      </c>
      <c r="AL29" s="172" t="s">
        <v>44</v>
      </c>
      <c r="AM29" s="172" t="s">
        <v>48</v>
      </c>
      <c r="AN29" s="179" t="s">
        <v>288</v>
      </c>
      <c r="AO29" s="175" t="s">
        <v>569</v>
      </c>
      <c r="AP29" s="180" t="s">
        <v>289</v>
      </c>
      <c r="AQ29" s="174" t="s">
        <v>290</v>
      </c>
      <c r="AR29" s="174" t="s">
        <v>291</v>
      </c>
      <c r="AS29" s="172" t="s">
        <v>35</v>
      </c>
      <c r="AT29" s="179" t="s">
        <v>50</v>
      </c>
      <c r="AU29" s="179" t="s">
        <v>53</v>
      </c>
      <c r="AV29" s="178">
        <v>0.4</v>
      </c>
      <c r="AW29" s="179" t="s">
        <v>55</v>
      </c>
      <c r="AX29" s="179" t="s">
        <v>292</v>
      </c>
      <c r="AY29" s="179" t="s">
        <v>58</v>
      </c>
      <c r="AZ29" s="179" t="s">
        <v>66</v>
      </c>
      <c r="BA29" s="179" t="s">
        <v>61</v>
      </c>
      <c r="BB29" s="179" t="s">
        <v>293</v>
      </c>
      <c r="BC29" s="181">
        <v>0.12</v>
      </c>
      <c r="BD29" s="181">
        <v>1</v>
      </c>
      <c r="BE29" s="182">
        <v>0.12</v>
      </c>
      <c r="BF29" s="183" t="s">
        <v>36</v>
      </c>
      <c r="BG29" s="182">
        <v>1</v>
      </c>
      <c r="BH29" s="183" t="s">
        <v>44</v>
      </c>
      <c r="BI29" s="172" t="s">
        <v>48</v>
      </c>
      <c r="BJ29" s="179" t="s">
        <v>62</v>
      </c>
      <c r="BK29" s="184" t="s">
        <v>294</v>
      </c>
      <c r="BL29" s="185" t="s">
        <v>295</v>
      </c>
      <c r="BM29" s="186">
        <v>45657</v>
      </c>
      <c r="BN29" s="187" t="s">
        <v>296</v>
      </c>
      <c r="BO29" s="173" t="s">
        <v>297</v>
      </c>
      <c r="BP29" s="173" t="s">
        <v>225</v>
      </c>
    </row>
    <row r="30" spans="1:68" s="2" customFormat="1" ht="396.6" x14ac:dyDescent="0.3">
      <c r="A30" s="196">
        <v>1</v>
      </c>
      <c r="B30" s="193" t="s">
        <v>317</v>
      </c>
      <c r="C30" s="172" t="s">
        <v>14</v>
      </c>
      <c r="D30" s="173" t="s">
        <v>15</v>
      </c>
      <c r="E30" s="174" t="s">
        <v>72</v>
      </c>
      <c r="F30" s="174" t="s">
        <v>251</v>
      </c>
      <c r="G30" s="174" t="s">
        <v>212</v>
      </c>
      <c r="H30" s="174" t="s">
        <v>302</v>
      </c>
      <c r="I30" s="175" t="s">
        <v>571</v>
      </c>
      <c r="J30" s="173" t="s">
        <v>34</v>
      </c>
      <c r="K30" s="173" t="s">
        <v>32</v>
      </c>
      <c r="L30" s="173" t="s">
        <v>33</v>
      </c>
      <c r="M30" s="176">
        <v>1</v>
      </c>
      <c r="N30" s="177"/>
      <c r="O30" s="177" t="s">
        <v>163</v>
      </c>
      <c r="P30" s="177" t="s">
        <v>163</v>
      </c>
      <c r="Q30" s="177" t="s">
        <v>163</v>
      </c>
      <c r="R30" s="177" t="s">
        <v>163</v>
      </c>
      <c r="S30" s="177" t="s">
        <v>163</v>
      </c>
      <c r="T30" s="177" t="s">
        <v>163</v>
      </c>
      <c r="U30" s="177" t="s">
        <v>163</v>
      </c>
      <c r="V30" s="177" t="s">
        <v>163</v>
      </c>
      <c r="W30" s="177" t="s">
        <v>163</v>
      </c>
      <c r="X30" s="177" t="s">
        <v>163</v>
      </c>
      <c r="Y30" s="177" t="s">
        <v>163</v>
      </c>
      <c r="Z30" s="177" t="s">
        <v>163</v>
      </c>
      <c r="AA30" s="177" t="s">
        <v>163</v>
      </c>
      <c r="AB30" s="177" t="s">
        <v>163</v>
      </c>
      <c r="AC30" s="177" t="s">
        <v>163</v>
      </c>
      <c r="AD30" s="177" t="s">
        <v>164</v>
      </c>
      <c r="AE30" s="177" t="s">
        <v>163</v>
      </c>
      <c r="AF30" s="177" t="s">
        <v>163</v>
      </c>
      <c r="AG30" s="177" t="s">
        <v>164</v>
      </c>
      <c r="AH30" s="172">
        <v>17</v>
      </c>
      <c r="AI30" s="178">
        <v>0.2</v>
      </c>
      <c r="AJ30" s="172" t="s">
        <v>36</v>
      </c>
      <c r="AK30" s="178">
        <v>1</v>
      </c>
      <c r="AL30" s="172" t="s">
        <v>44</v>
      </c>
      <c r="AM30" s="172" t="s">
        <v>48</v>
      </c>
      <c r="AN30" s="179" t="s">
        <v>303</v>
      </c>
      <c r="AO30" s="175" t="s">
        <v>570</v>
      </c>
      <c r="AP30" s="180" t="s">
        <v>304</v>
      </c>
      <c r="AQ30" s="174" t="s">
        <v>305</v>
      </c>
      <c r="AR30" s="174" t="s">
        <v>306</v>
      </c>
      <c r="AS30" s="172" t="s">
        <v>35</v>
      </c>
      <c r="AT30" s="179" t="s">
        <v>50</v>
      </c>
      <c r="AU30" s="179" t="s">
        <v>53</v>
      </c>
      <c r="AV30" s="178">
        <v>0.4</v>
      </c>
      <c r="AW30" s="179" t="s">
        <v>55</v>
      </c>
      <c r="AX30" s="179" t="s">
        <v>307</v>
      </c>
      <c r="AY30" s="179" t="s">
        <v>58</v>
      </c>
      <c r="AZ30" s="179" t="s">
        <v>66</v>
      </c>
      <c r="BA30" s="179" t="s">
        <v>61</v>
      </c>
      <c r="BB30" s="179" t="s">
        <v>308</v>
      </c>
      <c r="BC30" s="181">
        <v>0.12</v>
      </c>
      <c r="BD30" s="181">
        <v>1</v>
      </c>
      <c r="BE30" s="182">
        <v>0.12</v>
      </c>
      <c r="BF30" s="183" t="s">
        <v>36</v>
      </c>
      <c r="BG30" s="182">
        <v>1</v>
      </c>
      <c r="BH30" s="183" t="s">
        <v>44</v>
      </c>
      <c r="BI30" s="172" t="s">
        <v>48</v>
      </c>
      <c r="BJ30" s="179" t="s">
        <v>62</v>
      </c>
      <c r="BK30" s="184" t="s">
        <v>608</v>
      </c>
      <c r="BL30" s="185" t="s">
        <v>310</v>
      </c>
      <c r="BM30" s="186">
        <v>45657</v>
      </c>
      <c r="BN30" s="187" t="s">
        <v>311</v>
      </c>
      <c r="BO30" s="173" t="s">
        <v>312</v>
      </c>
      <c r="BP30" s="173" t="s">
        <v>313</v>
      </c>
    </row>
    <row r="31" spans="1:68" s="2" customFormat="1" ht="230.4" x14ac:dyDescent="0.3">
      <c r="A31" s="196">
        <v>1</v>
      </c>
      <c r="B31" s="193" t="s">
        <v>351</v>
      </c>
      <c r="C31" s="172" t="s">
        <v>17</v>
      </c>
      <c r="D31" s="173" t="s">
        <v>16</v>
      </c>
      <c r="E31" s="174" t="s">
        <v>72</v>
      </c>
      <c r="F31" s="174" t="s">
        <v>211</v>
      </c>
      <c r="G31" s="174" t="s">
        <v>252</v>
      </c>
      <c r="H31" s="174" t="s">
        <v>318</v>
      </c>
      <c r="I31" s="175" t="s">
        <v>573</v>
      </c>
      <c r="J31" s="173" t="s">
        <v>34</v>
      </c>
      <c r="K31" s="173" t="s">
        <v>32</v>
      </c>
      <c r="L31" s="173" t="s">
        <v>33</v>
      </c>
      <c r="M31" s="176">
        <v>1</v>
      </c>
      <c r="N31" s="177"/>
      <c r="O31" s="177" t="s">
        <v>163</v>
      </c>
      <c r="P31" s="177" t="s">
        <v>163</v>
      </c>
      <c r="Q31" s="177" t="s">
        <v>163</v>
      </c>
      <c r="R31" s="177" t="s">
        <v>163</v>
      </c>
      <c r="S31" s="177" t="s">
        <v>163</v>
      </c>
      <c r="T31" s="177" t="s">
        <v>163</v>
      </c>
      <c r="U31" s="177" t="s">
        <v>163</v>
      </c>
      <c r="V31" s="177" t="s">
        <v>163</v>
      </c>
      <c r="W31" s="177" t="s">
        <v>163</v>
      </c>
      <c r="X31" s="177" t="s">
        <v>163</v>
      </c>
      <c r="Y31" s="177" t="s">
        <v>163</v>
      </c>
      <c r="Z31" s="177" t="s">
        <v>163</v>
      </c>
      <c r="AA31" s="177" t="s">
        <v>163</v>
      </c>
      <c r="AB31" s="177" t="s">
        <v>163</v>
      </c>
      <c r="AC31" s="177" t="s">
        <v>163</v>
      </c>
      <c r="AD31" s="177" t="s">
        <v>164</v>
      </c>
      <c r="AE31" s="177" t="s">
        <v>163</v>
      </c>
      <c r="AF31" s="177" t="s">
        <v>163</v>
      </c>
      <c r="AG31" s="177" t="s">
        <v>164</v>
      </c>
      <c r="AH31" s="172">
        <v>17</v>
      </c>
      <c r="AI31" s="178">
        <v>0.2</v>
      </c>
      <c r="AJ31" s="172" t="s">
        <v>36</v>
      </c>
      <c r="AK31" s="178">
        <v>1</v>
      </c>
      <c r="AL31" s="172" t="s">
        <v>44</v>
      </c>
      <c r="AM31" s="172" t="s">
        <v>48</v>
      </c>
      <c r="AN31" s="179" t="s">
        <v>321</v>
      </c>
      <c r="AO31" s="175" t="s">
        <v>574</v>
      </c>
      <c r="AP31" s="180" t="s">
        <v>326</v>
      </c>
      <c r="AQ31" s="174" t="s">
        <v>327</v>
      </c>
      <c r="AR31" s="174" t="s">
        <v>328</v>
      </c>
      <c r="AS31" s="172" t="s">
        <v>35</v>
      </c>
      <c r="AT31" s="179" t="s">
        <v>50</v>
      </c>
      <c r="AU31" s="179" t="s">
        <v>53</v>
      </c>
      <c r="AV31" s="178">
        <v>0.4</v>
      </c>
      <c r="AW31" s="179" t="s">
        <v>55</v>
      </c>
      <c r="AX31" s="179" t="s">
        <v>334</v>
      </c>
      <c r="AY31" s="179" t="s">
        <v>58</v>
      </c>
      <c r="AZ31" s="179" t="s">
        <v>66</v>
      </c>
      <c r="BA31" s="179" t="s">
        <v>61</v>
      </c>
      <c r="BB31" s="179" t="s">
        <v>335</v>
      </c>
      <c r="BC31" s="181">
        <v>0.12</v>
      </c>
      <c r="BD31" s="181">
        <v>1</v>
      </c>
      <c r="BE31" s="182">
        <v>7.1999999999999995E-2</v>
      </c>
      <c r="BF31" s="183" t="s">
        <v>36</v>
      </c>
      <c r="BG31" s="182">
        <v>1</v>
      </c>
      <c r="BH31" s="183" t="s">
        <v>44</v>
      </c>
      <c r="BI31" s="172" t="s">
        <v>48</v>
      </c>
      <c r="BJ31" s="179" t="s">
        <v>62</v>
      </c>
      <c r="BK31" s="184" t="s">
        <v>575</v>
      </c>
      <c r="BL31" s="185" t="s">
        <v>350</v>
      </c>
      <c r="BM31" s="186">
        <v>45657</v>
      </c>
      <c r="BN31" s="187" t="s">
        <v>341</v>
      </c>
      <c r="BO31" s="173" t="s">
        <v>342</v>
      </c>
      <c r="BP31" s="173" t="s">
        <v>225</v>
      </c>
    </row>
    <row r="32" spans="1:68" s="2" customFormat="1" ht="230.4" x14ac:dyDescent="0.3">
      <c r="A32" s="196"/>
      <c r="B32" s="172" t="s">
        <v>351</v>
      </c>
      <c r="C32" s="172" t="s">
        <v>17</v>
      </c>
      <c r="D32" s="173" t="s">
        <v>16</v>
      </c>
      <c r="E32" s="174" t="s">
        <v>72</v>
      </c>
      <c r="F32" s="174" t="s">
        <v>211</v>
      </c>
      <c r="G32" s="174" t="s">
        <v>252</v>
      </c>
      <c r="H32" s="174" t="s">
        <v>318</v>
      </c>
      <c r="I32" s="175" t="s">
        <v>573</v>
      </c>
      <c r="J32" s="173" t="s">
        <v>34</v>
      </c>
      <c r="K32" s="173" t="s">
        <v>32</v>
      </c>
      <c r="L32" s="173" t="s">
        <v>33</v>
      </c>
      <c r="M32" s="176">
        <v>1</v>
      </c>
      <c r="N32" s="177"/>
      <c r="O32" s="177" t="s">
        <v>163</v>
      </c>
      <c r="P32" s="177" t="s">
        <v>163</v>
      </c>
      <c r="Q32" s="177" t="s">
        <v>163</v>
      </c>
      <c r="R32" s="177" t="s">
        <v>163</v>
      </c>
      <c r="S32" s="177" t="s">
        <v>163</v>
      </c>
      <c r="T32" s="177" t="s">
        <v>163</v>
      </c>
      <c r="U32" s="177" t="s">
        <v>163</v>
      </c>
      <c r="V32" s="177" t="s">
        <v>163</v>
      </c>
      <c r="W32" s="177" t="s">
        <v>163</v>
      </c>
      <c r="X32" s="177" t="s">
        <v>163</v>
      </c>
      <c r="Y32" s="177" t="s">
        <v>163</v>
      </c>
      <c r="Z32" s="177" t="s">
        <v>163</v>
      </c>
      <c r="AA32" s="177" t="s">
        <v>163</v>
      </c>
      <c r="AB32" s="177" t="s">
        <v>163</v>
      </c>
      <c r="AC32" s="177" t="s">
        <v>163</v>
      </c>
      <c r="AD32" s="177" t="s">
        <v>164</v>
      </c>
      <c r="AE32" s="177" t="s">
        <v>163</v>
      </c>
      <c r="AF32" s="177" t="s">
        <v>163</v>
      </c>
      <c r="AG32" s="177" t="s">
        <v>164</v>
      </c>
      <c r="AH32" s="172">
        <v>17</v>
      </c>
      <c r="AI32" s="178">
        <v>0.2</v>
      </c>
      <c r="AJ32" s="172" t="s">
        <v>36</v>
      </c>
      <c r="AK32" s="178">
        <v>1</v>
      </c>
      <c r="AL32" s="172" t="s">
        <v>44</v>
      </c>
      <c r="AM32" s="172" t="s">
        <v>48</v>
      </c>
      <c r="AN32" s="179" t="s">
        <v>322</v>
      </c>
      <c r="AO32" s="175" t="s">
        <v>576</v>
      </c>
      <c r="AP32" s="180" t="s">
        <v>329</v>
      </c>
      <c r="AQ32" s="174" t="s">
        <v>330</v>
      </c>
      <c r="AR32" s="174" t="s">
        <v>331</v>
      </c>
      <c r="AS32" s="172" t="s">
        <v>35</v>
      </c>
      <c r="AT32" s="179" t="s">
        <v>50</v>
      </c>
      <c r="AU32" s="179" t="s">
        <v>53</v>
      </c>
      <c r="AV32" s="178">
        <v>0.4</v>
      </c>
      <c r="AW32" s="179" t="s">
        <v>55</v>
      </c>
      <c r="AX32" s="179" t="s">
        <v>336</v>
      </c>
      <c r="AY32" s="179" t="s">
        <v>58</v>
      </c>
      <c r="AZ32" s="179" t="s">
        <v>66</v>
      </c>
      <c r="BA32" s="179" t="s">
        <v>61</v>
      </c>
      <c r="BB32" s="179" t="s">
        <v>337</v>
      </c>
      <c r="BC32" s="181">
        <v>7.1999999999999995E-2</v>
      </c>
      <c r="BD32" s="181">
        <v>1</v>
      </c>
      <c r="BE32" s="182">
        <v>7.1999999999999995E-2</v>
      </c>
      <c r="BF32" s="183" t="s">
        <v>36</v>
      </c>
      <c r="BG32" s="182">
        <v>1</v>
      </c>
      <c r="BH32" s="183" t="s">
        <v>44</v>
      </c>
      <c r="BI32" s="172" t="s">
        <v>48</v>
      </c>
      <c r="BJ32" s="179" t="s">
        <v>62</v>
      </c>
      <c r="BK32" s="184" t="s">
        <v>168</v>
      </c>
      <c r="BL32" s="185" t="s">
        <v>168</v>
      </c>
      <c r="BM32" s="186" t="s">
        <v>168</v>
      </c>
      <c r="BN32" s="187" t="s">
        <v>341</v>
      </c>
      <c r="BO32" s="173" t="s">
        <v>343</v>
      </c>
      <c r="BP32" s="173" t="s">
        <v>168</v>
      </c>
    </row>
    <row r="33" spans="1:68" s="2" customFormat="1" ht="288" x14ac:dyDescent="0.3">
      <c r="A33" s="196">
        <v>2</v>
      </c>
      <c r="B33" s="193" t="s">
        <v>352</v>
      </c>
      <c r="C33" s="172" t="s">
        <v>17</v>
      </c>
      <c r="D33" s="173" t="s">
        <v>16</v>
      </c>
      <c r="E33" s="174" t="s">
        <v>72</v>
      </c>
      <c r="F33" s="174" t="s">
        <v>251</v>
      </c>
      <c r="G33" s="174" t="s">
        <v>212</v>
      </c>
      <c r="H33" s="174" t="s">
        <v>319</v>
      </c>
      <c r="I33" s="175" t="s">
        <v>577</v>
      </c>
      <c r="J33" s="173" t="s">
        <v>34</v>
      </c>
      <c r="K33" s="173" t="s">
        <v>32</v>
      </c>
      <c r="L33" s="173" t="s">
        <v>33</v>
      </c>
      <c r="M33" s="176">
        <v>1</v>
      </c>
      <c r="N33" s="177"/>
      <c r="O33" s="177" t="s">
        <v>163</v>
      </c>
      <c r="P33" s="177" t="s">
        <v>163</v>
      </c>
      <c r="Q33" s="177" t="s">
        <v>163</v>
      </c>
      <c r="R33" s="177" t="s">
        <v>163</v>
      </c>
      <c r="S33" s="177" t="s">
        <v>163</v>
      </c>
      <c r="T33" s="177" t="s">
        <v>163</v>
      </c>
      <c r="U33" s="177" t="s">
        <v>163</v>
      </c>
      <c r="V33" s="177" t="s">
        <v>163</v>
      </c>
      <c r="W33" s="177" t="s">
        <v>163</v>
      </c>
      <c r="X33" s="177" t="s">
        <v>163</v>
      </c>
      <c r="Y33" s="177" t="s">
        <v>163</v>
      </c>
      <c r="Z33" s="177" t="s">
        <v>163</v>
      </c>
      <c r="AA33" s="177" t="s">
        <v>163</v>
      </c>
      <c r="AB33" s="177" t="s">
        <v>163</v>
      </c>
      <c r="AC33" s="177" t="s">
        <v>163</v>
      </c>
      <c r="AD33" s="177" t="s">
        <v>164</v>
      </c>
      <c r="AE33" s="177" t="s">
        <v>163</v>
      </c>
      <c r="AF33" s="177" t="s">
        <v>163</v>
      </c>
      <c r="AG33" s="177" t="s">
        <v>164</v>
      </c>
      <c r="AH33" s="172">
        <v>17</v>
      </c>
      <c r="AI33" s="178">
        <v>0.2</v>
      </c>
      <c r="AJ33" s="172" t="s">
        <v>36</v>
      </c>
      <c r="AK33" s="178">
        <v>1</v>
      </c>
      <c r="AL33" s="172" t="s">
        <v>44</v>
      </c>
      <c r="AM33" s="172" t="s">
        <v>48</v>
      </c>
      <c r="AN33" s="179" t="s">
        <v>320</v>
      </c>
      <c r="AO33" s="175" t="s">
        <v>572</v>
      </c>
      <c r="AP33" s="180" t="s">
        <v>323</v>
      </c>
      <c r="AQ33" s="174" t="s">
        <v>324</v>
      </c>
      <c r="AR33" s="174" t="s">
        <v>325</v>
      </c>
      <c r="AS33" s="172" t="s">
        <v>35</v>
      </c>
      <c r="AT33" s="179" t="s">
        <v>50</v>
      </c>
      <c r="AU33" s="179" t="s">
        <v>53</v>
      </c>
      <c r="AV33" s="178">
        <v>0.4</v>
      </c>
      <c r="AW33" s="179" t="s">
        <v>55</v>
      </c>
      <c r="AX33" s="179" t="s">
        <v>332</v>
      </c>
      <c r="AY33" s="179" t="s">
        <v>58</v>
      </c>
      <c r="AZ33" s="179" t="s">
        <v>63</v>
      </c>
      <c r="BA33" s="179" t="s">
        <v>61</v>
      </c>
      <c r="BB33" s="179" t="s">
        <v>333</v>
      </c>
      <c r="BC33" s="181">
        <v>0.12</v>
      </c>
      <c r="BD33" s="181">
        <v>1</v>
      </c>
      <c r="BE33" s="182">
        <v>0.12</v>
      </c>
      <c r="BF33" s="183" t="s">
        <v>36</v>
      </c>
      <c r="BG33" s="182">
        <v>1</v>
      </c>
      <c r="BH33" s="183" t="s">
        <v>44</v>
      </c>
      <c r="BI33" s="172" t="s">
        <v>48</v>
      </c>
      <c r="BJ33" s="179" t="s">
        <v>62</v>
      </c>
      <c r="BK33" s="184" t="s">
        <v>338</v>
      </c>
      <c r="BL33" s="185" t="s">
        <v>345</v>
      </c>
      <c r="BM33" s="186">
        <v>45657</v>
      </c>
      <c r="BN33" s="187" t="s">
        <v>344</v>
      </c>
      <c r="BO33" s="173" t="s">
        <v>340</v>
      </c>
      <c r="BP33" s="173" t="s">
        <v>167</v>
      </c>
    </row>
    <row r="34" spans="1:68" s="2" customFormat="1" ht="158.4" x14ac:dyDescent="0.3">
      <c r="A34" s="196">
        <v>1</v>
      </c>
      <c r="B34" s="193" t="s">
        <v>391</v>
      </c>
      <c r="C34" s="172" t="s">
        <v>19</v>
      </c>
      <c r="D34" s="173" t="s">
        <v>18</v>
      </c>
      <c r="E34" s="174" t="s">
        <v>71</v>
      </c>
      <c r="F34" s="174" t="s">
        <v>251</v>
      </c>
      <c r="G34" s="174" t="s">
        <v>212</v>
      </c>
      <c r="H34" s="174" t="s">
        <v>353</v>
      </c>
      <c r="I34" s="175" t="s">
        <v>579</v>
      </c>
      <c r="J34" s="173" t="s">
        <v>34</v>
      </c>
      <c r="K34" s="173" t="s">
        <v>32</v>
      </c>
      <c r="L34" s="173" t="s">
        <v>33</v>
      </c>
      <c r="M34" s="176">
        <v>1</v>
      </c>
      <c r="N34" s="177"/>
      <c r="O34" s="177" t="s">
        <v>163</v>
      </c>
      <c r="P34" s="177" t="s">
        <v>163</v>
      </c>
      <c r="Q34" s="177" t="s">
        <v>163</v>
      </c>
      <c r="R34" s="177" t="s">
        <v>164</v>
      </c>
      <c r="S34" s="177" t="s">
        <v>163</v>
      </c>
      <c r="T34" s="177" t="s">
        <v>163</v>
      </c>
      <c r="U34" s="177" t="s">
        <v>163</v>
      </c>
      <c r="V34" s="177" t="s">
        <v>163</v>
      </c>
      <c r="W34" s="177" t="s">
        <v>164</v>
      </c>
      <c r="X34" s="177" t="s">
        <v>163</v>
      </c>
      <c r="Y34" s="177" t="s">
        <v>163</v>
      </c>
      <c r="Z34" s="177" t="s">
        <v>163</v>
      </c>
      <c r="AA34" s="177" t="s">
        <v>163</v>
      </c>
      <c r="AB34" s="177" t="s">
        <v>163</v>
      </c>
      <c r="AC34" s="177" t="s">
        <v>164</v>
      </c>
      <c r="AD34" s="177" t="s">
        <v>164</v>
      </c>
      <c r="AE34" s="177" t="s">
        <v>163</v>
      </c>
      <c r="AF34" s="177" t="s">
        <v>163</v>
      </c>
      <c r="AG34" s="177" t="s">
        <v>164</v>
      </c>
      <c r="AH34" s="172">
        <v>14</v>
      </c>
      <c r="AI34" s="178">
        <v>0.2</v>
      </c>
      <c r="AJ34" s="172" t="s">
        <v>36</v>
      </c>
      <c r="AK34" s="178">
        <v>1</v>
      </c>
      <c r="AL34" s="172" t="s">
        <v>44</v>
      </c>
      <c r="AM34" s="172" t="s">
        <v>48</v>
      </c>
      <c r="AN34" s="179" t="s">
        <v>355</v>
      </c>
      <c r="AO34" s="175" t="s">
        <v>578</v>
      </c>
      <c r="AP34" s="180" t="s">
        <v>360</v>
      </c>
      <c r="AQ34" s="174" t="s">
        <v>361</v>
      </c>
      <c r="AR34" s="174" t="s">
        <v>362</v>
      </c>
      <c r="AS34" s="172" t="s">
        <v>35</v>
      </c>
      <c r="AT34" s="179" t="s">
        <v>50</v>
      </c>
      <c r="AU34" s="179" t="s">
        <v>53</v>
      </c>
      <c r="AV34" s="178">
        <v>0.4</v>
      </c>
      <c r="AW34" s="179" t="s">
        <v>55</v>
      </c>
      <c r="AX34" s="179" t="s">
        <v>372</v>
      </c>
      <c r="AY34" s="179" t="s">
        <v>58</v>
      </c>
      <c r="AZ34" s="179" t="s">
        <v>66</v>
      </c>
      <c r="BA34" s="179" t="s">
        <v>61</v>
      </c>
      <c r="BB34" s="179" t="s">
        <v>373</v>
      </c>
      <c r="BC34" s="181">
        <v>0.12</v>
      </c>
      <c r="BD34" s="181">
        <v>1</v>
      </c>
      <c r="BE34" s="182">
        <v>4.3199999999999995E-2</v>
      </c>
      <c r="BF34" s="183" t="s">
        <v>36</v>
      </c>
      <c r="BG34" s="182">
        <v>1</v>
      </c>
      <c r="BH34" s="183" t="s">
        <v>44</v>
      </c>
      <c r="BI34" s="172" t="s">
        <v>48</v>
      </c>
      <c r="BJ34" s="179" t="s">
        <v>62</v>
      </c>
      <c r="BK34" s="184" t="s">
        <v>377</v>
      </c>
      <c r="BL34" s="185" t="s">
        <v>378</v>
      </c>
      <c r="BM34" s="186">
        <v>45646</v>
      </c>
      <c r="BN34" s="187" t="s">
        <v>380</v>
      </c>
      <c r="BO34" s="173" t="s">
        <v>381</v>
      </c>
      <c r="BP34" s="173" t="s">
        <v>379</v>
      </c>
    </row>
    <row r="35" spans="1:68" s="2" customFormat="1" ht="172.8" x14ac:dyDescent="0.3">
      <c r="A35" s="196"/>
      <c r="B35" s="172" t="s">
        <v>391</v>
      </c>
      <c r="C35" s="172" t="s">
        <v>19</v>
      </c>
      <c r="D35" s="173" t="s">
        <v>18</v>
      </c>
      <c r="E35" s="174" t="s">
        <v>71</v>
      </c>
      <c r="F35" s="174" t="s">
        <v>251</v>
      </c>
      <c r="G35" s="174" t="s">
        <v>212</v>
      </c>
      <c r="H35" s="174" t="s">
        <v>353</v>
      </c>
      <c r="I35" s="175" t="s">
        <v>579</v>
      </c>
      <c r="J35" s="173" t="s">
        <v>34</v>
      </c>
      <c r="K35" s="173" t="s">
        <v>32</v>
      </c>
      <c r="L35" s="173" t="s">
        <v>33</v>
      </c>
      <c r="M35" s="176">
        <v>1</v>
      </c>
      <c r="N35" s="177"/>
      <c r="O35" s="177" t="s">
        <v>163</v>
      </c>
      <c r="P35" s="177" t="s">
        <v>163</v>
      </c>
      <c r="Q35" s="177" t="s">
        <v>163</v>
      </c>
      <c r="R35" s="177" t="s">
        <v>164</v>
      </c>
      <c r="S35" s="177" t="s">
        <v>163</v>
      </c>
      <c r="T35" s="177" t="s">
        <v>163</v>
      </c>
      <c r="U35" s="177" t="s">
        <v>163</v>
      </c>
      <c r="V35" s="177" t="s">
        <v>163</v>
      </c>
      <c r="W35" s="177" t="s">
        <v>164</v>
      </c>
      <c r="X35" s="177" t="s">
        <v>163</v>
      </c>
      <c r="Y35" s="177" t="s">
        <v>163</v>
      </c>
      <c r="Z35" s="177" t="s">
        <v>163</v>
      </c>
      <c r="AA35" s="177" t="s">
        <v>163</v>
      </c>
      <c r="AB35" s="177" t="s">
        <v>163</v>
      </c>
      <c r="AC35" s="177" t="s">
        <v>164</v>
      </c>
      <c r="AD35" s="177" t="s">
        <v>164</v>
      </c>
      <c r="AE35" s="177" t="s">
        <v>163</v>
      </c>
      <c r="AF35" s="177" t="s">
        <v>163</v>
      </c>
      <c r="AG35" s="177" t="s">
        <v>164</v>
      </c>
      <c r="AH35" s="172">
        <v>14</v>
      </c>
      <c r="AI35" s="178">
        <v>0.2</v>
      </c>
      <c r="AJ35" s="172" t="s">
        <v>36</v>
      </c>
      <c r="AK35" s="178">
        <v>1</v>
      </c>
      <c r="AL35" s="172" t="s">
        <v>44</v>
      </c>
      <c r="AM35" s="172" t="s">
        <v>48</v>
      </c>
      <c r="AN35" s="179" t="s">
        <v>356</v>
      </c>
      <c r="AO35" s="175" t="s">
        <v>580</v>
      </c>
      <c r="AP35" s="180" t="s">
        <v>363</v>
      </c>
      <c r="AQ35" s="174" t="s">
        <v>364</v>
      </c>
      <c r="AR35" s="174" t="s">
        <v>365</v>
      </c>
      <c r="AS35" s="172" t="s">
        <v>35</v>
      </c>
      <c r="AT35" s="179" t="s">
        <v>50</v>
      </c>
      <c r="AU35" s="179" t="s">
        <v>53</v>
      </c>
      <c r="AV35" s="178">
        <v>0.4</v>
      </c>
      <c r="AW35" s="179" t="s">
        <v>55</v>
      </c>
      <c r="AX35" s="179" t="s">
        <v>372</v>
      </c>
      <c r="AY35" s="179" t="s">
        <v>58</v>
      </c>
      <c r="AZ35" s="179" t="s">
        <v>66</v>
      </c>
      <c r="BA35" s="179" t="s">
        <v>61</v>
      </c>
      <c r="BB35" s="179" t="s">
        <v>374</v>
      </c>
      <c r="BC35" s="181">
        <v>7.1999999999999995E-2</v>
      </c>
      <c r="BD35" s="181">
        <v>1</v>
      </c>
      <c r="BE35" s="182">
        <v>4.3199999999999995E-2</v>
      </c>
      <c r="BF35" s="183" t="s">
        <v>36</v>
      </c>
      <c r="BG35" s="182">
        <v>1</v>
      </c>
      <c r="BH35" s="183" t="s">
        <v>44</v>
      </c>
      <c r="BI35" s="172" t="s">
        <v>48</v>
      </c>
      <c r="BJ35" s="179" t="s">
        <v>62</v>
      </c>
      <c r="BK35" s="184" t="s">
        <v>168</v>
      </c>
      <c r="BL35" s="185" t="s">
        <v>168</v>
      </c>
      <c r="BM35" s="186" t="s">
        <v>168</v>
      </c>
      <c r="BN35" s="187" t="s">
        <v>380</v>
      </c>
      <c r="BO35" s="173" t="s">
        <v>382</v>
      </c>
      <c r="BP35" s="173" t="s">
        <v>168</v>
      </c>
    </row>
    <row r="36" spans="1:68" s="2" customFormat="1" ht="187.2" x14ac:dyDescent="0.3">
      <c r="A36" s="196"/>
      <c r="B36" s="172" t="s">
        <v>391</v>
      </c>
      <c r="C36" s="172" t="s">
        <v>19</v>
      </c>
      <c r="D36" s="173" t="s">
        <v>18</v>
      </c>
      <c r="E36" s="174" t="s">
        <v>71</v>
      </c>
      <c r="F36" s="174" t="s">
        <v>251</v>
      </c>
      <c r="G36" s="174" t="s">
        <v>212</v>
      </c>
      <c r="H36" s="174" t="s">
        <v>353</v>
      </c>
      <c r="I36" s="175" t="s">
        <v>579</v>
      </c>
      <c r="J36" s="173" t="s">
        <v>34</v>
      </c>
      <c r="K36" s="173" t="s">
        <v>32</v>
      </c>
      <c r="L36" s="173" t="s">
        <v>33</v>
      </c>
      <c r="M36" s="176">
        <v>1</v>
      </c>
      <c r="N36" s="177"/>
      <c r="O36" s="177" t="s">
        <v>163</v>
      </c>
      <c r="P36" s="177" t="s">
        <v>163</v>
      </c>
      <c r="Q36" s="177" t="s">
        <v>163</v>
      </c>
      <c r="R36" s="177" t="s">
        <v>164</v>
      </c>
      <c r="S36" s="177" t="s">
        <v>163</v>
      </c>
      <c r="T36" s="177" t="s">
        <v>163</v>
      </c>
      <c r="U36" s="177" t="s">
        <v>163</v>
      </c>
      <c r="V36" s="177" t="s">
        <v>163</v>
      </c>
      <c r="W36" s="177" t="s">
        <v>164</v>
      </c>
      <c r="X36" s="177" t="s">
        <v>163</v>
      </c>
      <c r="Y36" s="177" t="s">
        <v>163</v>
      </c>
      <c r="Z36" s="177" t="s">
        <v>163</v>
      </c>
      <c r="AA36" s="177" t="s">
        <v>163</v>
      </c>
      <c r="AB36" s="177" t="s">
        <v>163</v>
      </c>
      <c r="AC36" s="177" t="s">
        <v>164</v>
      </c>
      <c r="AD36" s="177" t="s">
        <v>164</v>
      </c>
      <c r="AE36" s="177" t="s">
        <v>163</v>
      </c>
      <c r="AF36" s="177" t="s">
        <v>163</v>
      </c>
      <c r="AG36" s="177" t="s">
        <v>164</v>
      </c>
      <c r="AH36" s="172">
        <v>14</v>
      </c>
      <c r="AI36" s="178">
        <v>0.2</v>
      </c>
      <c r="AJ36" s="172" t="s">
        <v>36</v>
      </c>
      <c r="AK36" s="178">
        <v>1</v>
      </c>
      <c r="AL36" s="172" t="s">
        <v>44</v>
      </c>
      <c r="AM36" s="172" t="s">
        <v>48</v>
      </c>
      <c r="AN36" s="179" t="s">
        <v>357</v>
      </c>
      <c r="AO36" s="175" t="s">
        <v>581</v>
      </c>
      <c r="AP36" s="180" t="s">
        <v>366</v>
      </c>
      <c r="AQ36" s="174" t="s">
        <v>367</v>
      </c>
      <c r="AR36" s="174" t="s">
        <v>368</v>
      </c>
      <c r="AS36" s="172" t="s">
        <v>35</v>
      </c>
      <c r="AT36" s="179" t="s">
        <v>50</v>
      </c>
      <c r="AU36" s="179" t="s">
        <v>53</v>
      </c>
      <c r="AV36" s="178">
        <v>0.4</v>
      </c>
      <c r="AW36" s="179" t="s">
        <v>55</v>
      </c>
      <c r="AX36" s="179" t="s">
        <v>372</v>
      </c>
      <c r="AY36" s="179" t="s">
        <v>58</v>
      </c>
      <c r="AZ36" s="179" t="s">
        <v>66</v>
      </c>
      <c r="BA36" s="179" t="s">
        <v>61</v>
      </c>
      <c r="BB36" s="179" t="s">
        <v>375</v>
      </c>
      <c r="BC36" s="181">
        <v>4.3199999999999995E-2</v>
      </c>
      <c r="BD36" s="181">
        <v>1</v>
      </c>
      <c r="BE36" s="182">
        <v>4.3199999999999995E-2</v>
      </c>
      <c r="BF36" s="183" t="s">
        <v>36</v>
      </c>
      <c r="BG36" s="182">
        <v>1</v>
      </c>
      <c r="BH36" s="183" t="s">
        <v>44</v>
      </c>
      <c r="BI36" s="172" t="s">
        <v>48</v>
      </c>
      <c r="BJ36" s="179" t="s">
        <v>62</v>
      </c>
      <c r="BK36" s="184" t="s">
        <v>168</v>
      </c>
      <c r="BL36" s="185" t="s">
        <v>168</v>
      </c>
      <c r="BM36" s="186" t="s">
        <v>168</v>
      </c>
      <c r="BN36" s="187" t="s">
        <v>380</v>
      </c>
      <c r="BO36" s="173" t="s">
        <v>383</v>
      </c>
      <c r="BP36" s="173" t="s">
        <v>168</v>
      </c>
    </row>
    <row r="37" spans="1:68" s="2" customFormat="1" ht="216" x14ac:dyDescent="0.3">
      <c r="A37" s="196">
        <v>2</v>
      </c>
      <c r="B37" s="193" t="s">
        <v>392</v>
      </c>
      <c r="C37" s="172" t="s">
        <v>19</v>
      </c>
      <c r="D37" s="173" t="s">
        <v>18</v>
      </c>
      <c r="E37" s="174" t="s">
        <v>71</v>
      </c>
      <c r="F37" s="174" t="s">
        <v>251</v>
      </c>
      <c r="G37" s="174" t="s">
        <v>249</v>
      </c>
      <c r="H37" s="174" t="s">
        <v>354</v>
      </c>
      <c r="I37" s="175" t="s">
        <v>582</v>
      </c>
      <c r="J37" s="173" t="s">
        <v>34</v>
      </c>
      <c r="K37" s="173" t="s">
        <v>32</v>
      </c>
      <c r="L37" s="173" t="s">
        <v>33</v>
      </c>
      <c r="M37" s="176">
        <v>1</v>
      </c>
      <c r="N37" s="177"/>
      <c r="O37" s="177" t="s">
        <v>163</v>
      </c>
      <c r="P37" s="177" t="s">
        <v>163</v>
      </c>
      <c r="Q37" s="177" t="s">
        <v>164</v>
      </c>
      <c r="R37" s="177" t="s">
        <v>164</v>
      </c>
      <c r="S37" s="177" t="s">
        <v>163</v>
      </c>
      <c r="T37" s="177" t="s">
        <v>163</v>
      </c>
      <c r="U37" s="177" t="s">
        <v>164</v>
      </c>
      <c r="V37" s="177" t="s">
        <v>164</v>
      </c>
      <c r="W37" s="177" t="s">
        <v>163</v>
      </c>
      <c r="X37" s="177" t="s">
        <v>163</v>
      </c>
      <c r="Y37" s="177" t="s">
        <v>163</v>
      </c>
      <c r="Z37" s="177" t="s">
        <v>163</v>
      </c>
      <c r="AA37" s="177" t="s">
        <v>163</v>
      </c>
      <c r="AB37" s="177" t="s">
        <v>163</v>
      </c>
      <c r="AC37" s="177" t="s">
        <v>163</v>
      </c>
      <c r="AD37" s="177" t="s">
        <v>164</v>
      </c>
      <c r="AE37" s="177" t="s">
        <v>163</v>
      </c>
      <c r="AF37" s="177" t="s">
        <v>163</v>
      </c>
      <c r="AG37" s="177" t="s">
        <v>164</v>
      </c>
      <c r="AH37" s="172">
        <v>13</v>
      </c>
      <c r="AI37" s="178">
        <v>0.2</v>
      </c>
      <c r="AJ37" s="172" t="s">
        <v>36</v>
      </c>
      <c r="AK37" s="178">
        <v>1</v>
      </c>
      <c r="AL37" s="172" t="s">
        <v>44</v>
      </c>
      <c r="AM37" s="172" t="s">
        <v>48</v>
      </c>
      <c r="AN37" s="179" t="s">
        <v>358</v>
      </c>
      <c r="AO37" s="175" t="s">
        <v>583</v>
      </c>
      <c r="AP37" s="180" t="s">
        <v>359</v>
      </c>
      <c r="AQ37" s="174" t="s">
        <v>369</v>
      </c>
      <c r="AR37" s="174" t="s">
        <v>370</v>
      </c>
      <c r="AS37" s="172" t="s">
        <v>35</v>
      </c>
      <c r="AT37" s="179" t="s">
        <v>50</v>
      </c>
      <c r="AU37" s="179" t="s">
        <v>53</v>
      </c>
      <c r="AV37" s="178">
        <v>0.4</v>
      </c>
      <c r="AW37" s="179" t="s">
        <v>55</v>
      </c>
      <c r="AX37" s="179" t="s">
        <v>371</v>
      </c>
      <c r="AY37" s="179" t="s">
        <v>58</v>
      </c>
      <c r="AZ37" s="179" t="s">
        <v>66</v>
      </c>
      <c r="BA37" s="179" t="s">
        <v>61</v>
      </c>
      <c r="BB37" s="179" t="s">
        <v>376</v>
      </c>
      <c r="BC37" s="181">
        <v>0.12</v>
      </c>
      <c r="BD37" s="181">
        <v>1</v>
      </c>
      <c r="BE37" s="182">
        <v>0.12</v>
      </c>
      <c r="BF37" s="183" t="s">
        <v>36</v>
      </c>
      <c r="BG37" s="182">
        <v>1</v>
      </c>
      <c r="BH37" s="183" t="s">
        <v>44</v>
      </c>
      <c r="BI37" s="172" t="s">
        <v>48</v>
      </c>
      <c r="BJ37" s="179" t="s">
        <v>62</v>
      </c>
      <c r="BK37" s="184" t="s">
        <v>384</v>
      </c>
      <c r="BL37" s="185" t="s">
        <v>385</v>
      </c>
      <c r="BM37" s="186">
        <v>45646</v>
      </c>
      <c r="BN37" s="187" t="s">
        <v>386</v>
      </c>
      <c r="BO37" s="173" t="s">
        <v>387</v>
      </c>
      <c r="BP37" s="173" t="s">
        <v>379</v>
      </c>
    </row>
    <row r="38" spans="1:68" s="2" customFormat="1" ht="158.4" x14ac:dyDescent="0.3">
      <c r="A38" s="196">
        <v>1</v>
      </c>
      <c r="B38" s="193" t="s">
        <v>428</v>
      </c>
      <c r="C38" s="172" t="s">
        <v>19</v>
      </c>
      <c r="D38" s="173" t="s">
        <v>20</v>
      </c>
      <c r="E38" s="174" t="s">
        <v>71</v>
      </c>
      <c r="F38" s="174" t="s">
        <v>211</v>
      </c>
      <c r="G38" s="174" t="s">
        <v>249</v>
      </c>
      <c r="H38" s="174" t="s">
        <v>393</v>
      </c>
      <c r="I38" s="175" t="s">
        <v>587</v>
      </c>
      <c r="J38" s="173" t="s">
        <v>34</v>
      </c>
      <c r="K38" s="173" t="s">
        <v>32</v>
      </c>
      <c r="L38" s="173" t="s">
        <v>33</v>
      </c>
      <c r="M38" s="176">
        <v>1</v>
      </c>
      <c r="N38" s="177"/>
      <c r="O38" s="177" t="s">
        <v>163</v>
      </c>
      <c r="P38" s="177" t="s">
        <v>163</v>
      </c>
      <c r="Q38" s="177" t="s">
        <v>164</v>
      </c>
      <c r="R38" s="177" t="s">
        <v>164</v>
      </c>
      <c r="S38" s="177" t="s">
        <v>163</v>
      </c>
      <c r="T38" s="177" t="s">
        <v>163</v>
      </c>
      <c r="U38" s="177" t="s">
        <v>164</v>
      </c>
      <c r="V38" s="177" t="s">
        <v>164</v>
      </c>
      <c r="W38" s="177" t="s">
        <v>163</v>
      </c>
      <c r="X38" s="177" t="s">
        <v>163</v>
      </c>
      <c r="Y38" s="177" t="s">
        <v>163</v>
      </c>
      <c r="Z38" s="177" t="s">
        <v>163</v>
      </c>
      <c r="AA38" s="177" t="s">
        <v>163</v>
      </c>
      <c r="AB38" s="177" t="s">
        <v>163</v>
      </c>
      <c r="AC38" s="177" t="s">
        <v>163</v>
      </c>
      <c r="AD38" s="177" t="s">
        <v>164</v>
      </c>
      <c r="AE38" s="177" t="s">
        <v>163</v>
      </c>
      <c r="AF38" s="177" t="s">
        <v>163</v>
      </c>
      <c r="AG38" s="177" t="s">
        <v>164</v>
      </c>
      <c r="AH38" s="172">
        <v>13</v>
      </c>
      <c r="AI38" s="178">
        <v>0.2</v>
      </c>
      <c r="AJ38" s="172" t="s">
        <v>36</v>
      </c>
      <c r="AK38" s="178">
        <v>1</v>
      </c>
      <c r="AL38" s="172" t="s">
        <v>44</v>
      </c>
      <c r="AM38" s="172" t="s">
        <v>48</v>
      </c>
      <c r="AN38" s="179" t="s">
        <v>395</v>
      </c>
      <c r="AO38" s="175" t="s">
        <v>584</v>
      </c>
      <c r="AP38" s="180" t="s">
        <v>400</v>
      </c>
      <c r="AQ38" s="174" t="s">
        <v>401</v>
      </c>
      <c r="AR38" s="174" t="s">
        <v>402</v>
      </c>
      <c r="AS38" s="172" t="s">
        <v>35</v>
      </c>
      <c r="AT38" s="179" t="s">
        <v>51</v>
      </c>
      <c r="AU38" s="179" t="s">
        <v>53</v>
      </c>
      <c r="AV38" s="178">
        <v>0.3</v>
      </c>
      <c r="AW38" s="179" t="s">
        <v>55</v>
      </c>
      <c r="AX38" s="179" t="s">
        <v>267</v>
      </c>
      <c r="AY38" s="179" t="s">
        <v>58</v>
      </c>
      <c r="AZ38" s="179" t="s">
        <v>66</v>
      </c>
      <c r="BA38" s="179" t="s">
        <v>61</v>
      </c>
      <c r="BB38" s="179" t="s">
        <v>268</v>
      </c>
      <c r="BC38" s="181">
        <v>0.14000000000000001</v>
      </c>
      <c r="BD38" s="181">
        <v>1</v>
      </c>
      <c r="BE38" s="182">
        <v>6.8600000000000008E-2</v>
      </c>
      <c r="BF38" s="183" t="s">
        <v>36</v>
      </c>
      <c r="BG38" s="182">
        <v>1</v>
      </c>
      <c r="BH38" s="183" t="s">
        <v>44</v>
      </c>
      <c r="BI38" s="172" t="s">
        <v>48</v>
      </c>
      <c r="BJ38" s="179" t="s">
        <v>62</v>
      </c>
      <c r="BK38" s="184" t="s">
        <v>588</v>
      </c>
      <c r="BL38" s="185" t="s">
        <v>350</v>
      </c>
      <c r="BM38" s="186">
        <v>45657</v>
      </c>
      <c r="BN38" s="187" t="s">
        <v>422</v>
      </c>
      <c r="BO38" s="173" t="s">
        <v>273</v>
      </c>
      <c r="BP38" s="173" t="s">
        <v>167</v>
      </c>
    </row>
    <row r="39" spans="1:68" s="2" customFormat="1" ht="230.4" x14ac:dyDescent="0.3">
      <c r="A39" s="196"/>
      <c r="B39" s="172" t="s">
        <v>428</v>
      </c>
      <c r="C39" s="172" t="s">
        <v>19</v>
      </c>
      <c r="D39" s="173" t="s">
        <v>20</v>
      </c>
      <c r="E39" s="174" t="s">
        <v>71</v>
      </c>
      <c r="F39" s="174" t="s">
        <v>211</v>
      </c>
      <c r="G39" s="174" t="s">
        <v>249</v>
      </c>
      <c r="H39" s="174" t="s">
        <v>393</v>
      </c>
      <c r="I39" s="175" t="s">
        <v>587</v>
      </c>
      <c r="J39" s="173" t="s">
        <v>34</v>
      </c>
      <c r="K39" s="173" t="s">
        <v>32</v>
      </c>
      <c r="L39" s="173" t="s">
        <v>33</v>
      </c>
      <c r="M39" s="176">
        <v>1</v>
      </c>
      <c r="N39" s="177"/>
      <c r="O39" s="177" t="s">
        <v>163</v>
      </c>
      <c r="P39" s="177" t="s">
        <v>163</v>
      </c>
      <c r="Q39" s="177" t="s">
        <v>164</v>
      </c>
      <c r="R39" s="177" t="s">
        <v>164</v>
      </c>
      <c r="S39" s="177" t="s">
        <v>163</v>
      </c>
      <c r="T39" s="177" t="s">
        <v>163</v>
      </c>
      <c r="U39" s="177" t="s">
        <v>164</v>
      </c>
      <c r="V39" s="177" t="s">
        <v>164</v>
      </c>
      <c r="W39" s="177" t="s">
        <v>163</v>
      </c>
      <c r="X39" s="177" t="s">
        <v>163</v>
      </c>
      <c r="Y39" s="177" t="s">
        <v>163</v>
      </c>
      <c r="Z39" s="177" t="s">
        <v>163</v>
      </c>
      <c r="AA39" s="177" t="s">
        <v>163</v>
      </c>
      <c r="AB39" s="177" t="s">
        <v>163</v>
      </c>
      <c r="AC39" s="177" t="s">
        <v>163</v>
      </c>
      <c r="AD39" s="177" t="s">
        <v>164</v>
      </c>
      <c r="AE39" s="177" t="s">
        <v>163</v>
      </c>
      <c r="AF39" s="177" t="s">
        <v>163</v>
      </c>
      <c r="AG39" s="177" t="s">
        <v>164</v>
      </c>
      <c r="AH39" s="172">
        <v>13</v>
      </c>
      <c r="AI39" s="178">
        <v>0.2</v>
      </c>
      <c r="AJ39" s="172" t="s">
        <v>36</v>
      </c>
      <c r="AK39" s="178">
        <v>1</v>
      </c>
      <c r="AL39" s="172" t="s">
        <v>44</v>
      </c>
      <c r="AM39" s="172" t="s">
        <v>48</v>
      </c>
      <c r="AN39" s="179" t="s">
        <v>398</v>
      </c>
      <c r="AO39" s="175" t="s">
        <v>589</v>
      </c>
      <c r="AP39" s="180" t="s">
        <v>408</v>
      </c>
      <c r="AQ39" s="174" t="s">
        <v>409</v>
      </c>
      <c r="AR39" s="174" t="s">
        <v>410</v>
      </c>
      <c r="AS39" s="172" t="s">
        <v>35</v>
      </c>
      <c r="AT39" s="179" t="s">
        <v>51</v>
      </c>
      <c r="AU39" s="179" t="s">
        <v>53</v>
      </c>
      <c r="AV39" s="178">
        <v>0.3</v>
      </c>
      <c r="AW39" s="179" t="s">
        <v>55</v>
      </c>
      <c r="AX39" s="179" t="s">
        <v>267</v>
      </c>
      <c r="AY39" s="179" t="s">
        <v>58</v>
      </c>
      <c r="AZ39" s="179" t="s">
        <v>66</v>
      </c>
      <c r="BA39" s="179" t="s">
        <v>61</v>
      </c>
      <c r="BB39" s="179" t="s">
        <v>417</v>
      </c>
      <c r="BC39" s="181">
        <v>9.8000000000000004E-2</v>
      </c>
      <c r="BD39" s="181">
        <v>1</v>
      </c>
      <c r="BE39" s="182">
        <v>6.8600000000000008E-2</v>
      </c>
      <c r="BF39" s="183" t="s">
        <v>36</v>
      </c>
      <c r="BG39" s="182">
        <v>1</v>
      </c>
      <c r="BH39" s="183" t="s">
        <v>44</v>
      </c>
      <c r="BI39" s="172" t="s">
        <v>48</v>
      </c>
      <c r="BJ39" s="179" t="s">
        <v>62</v>
      </c>
      <c r="BK39" s="184" t="s">
        <v>168</v>
      </c>
      <c r="BL39" s="185" t="s">
        <v>168</v>
      </c>
      <c r="BM39" s="186" t="s">
        <v>168</v>
      </c>
      <c r="BN39" s="187" t="s">
        <v>422</v>
      </c>
      <c r="BO39" s="173" t="s">
        <v>423</v>
      </c>
      <c r="BP39" s="173" t="s">
        <v>168</v>
      </c>
    </row>
    <row r="40" spans="1:68" s="2" customFormat="1" ht="216" x14ac:dyDescent="0.3">
      <c r="A40" s="196"/>
      <c r="B40" s="172" t="s">
        <v>428</v>
      </c>
      <c r="C40" s="172" t="s">
        <v>19</v>
      </c>
      <c r="D40" s="173" t="s">
        <v>20</v>
      </c>
      <c r="E40" s="174" t="s">
        <v>71</v>
      </c>
      <c r="F40" s="174" t="s">
        <v>211</v>
      </c>
      <c r="G40" s="174" t="s">
        <v>249</v>
      </c>
      <c r="H40" s="174" t="s">
        <v>393</v>
      </c>
      <c r="I40" s="175" t="s">
        <v>587</v>
      </c>
      <c r="J40" s="173" t="s">
        <v>34</v>
      </c>
      <c r="K40" s="173" t="s">
        <v>32</v>
      </c>
      <c r="L40" s="173" t="s">
        <v>33</v>
      </c>
      <c r="M40" s="176">
        <v>1</v>
      </c>
      <c r="N40" s="177"/>
      <c r="O40" s="177" t="s">
        <v>163</v>
      </c>
      <c r="P40" s="177" t="s">
        <v>163</v>
      </c>
      <c r="Q40" s="177" t="s">
        <v>164</v>
      </c>
      <c r="R40" s="177" t="s">
        <v>164</v>
      </c>
      <c r="S40" s="177" t="s">
        <v>163</v>
      </c>
      <c r="T40" s="177" t="s">
        <v>163</v>
      </c>
      <c r="U40" s="177" t="s">
        <v>164</v>
      </c>
      <c r="V40" s="177" t="s">
        <v>164</v>
      </c>
      <c r="W40" s="177" t="s">
        <v>163</v>
      </c>
      <c r="X40" s="177" t="s">
        <v>163</v>
      </c>
      <c r="Y40" s="177" t="s">
        <v>163</v>
      </c>
      <c r="Z40" s="177" t="s">
        <v>163</v>
      </c>
      <c r="AA40" s="177" t="s">
        <v>163</v>
      </c>
      <c r="AB40" s="177" t="s">
        <v>163</v>
      </c>
      <c r="AC40" s="177" t="s">
        <v>163</v>
      </c>
      <c r="AD40" s="177" t="s">
        <v>164</v>
      </c>
      <c r="AE40" s="177" t="s">
        <v>163</v>
      </c>
      <c r="AF40" s="177" t="s">
        <v>163</v>
      </c>
      <c r="AG40" s="177" t="s">
        <v>164</v>
      </c>
      <c r="AH40" s="172">
        <v>13</v>
      </c>
      <c r="AI40" s="178">
        <v>0.2</v>
      </c>
      <c r="AJ40" s="172" t="s">
        <v>36</v>
      </c>
      <c r="AK40" s="178">
        <v>1</v>
      </c>
      <c r="AL40" s="172" t="s">
        <v>44</v>
      </c>
      <c r="AM40" s="172" t="s">
        <v>48</v>
      </c>
      <c r="AN40" s="179" t="s">
        <v>399</v>
      </c>
      <c r="AO40" s="175" t="s">
        <v>590</v>
      </c>
      <c r="AP40" s="180" t="s">
        <v>411</v>
      </c>
      <c r="AQ40" s="174" t="s">
        <v>412</v>
      </c>
      <c r="AR40" s="174" t="s">
        <v>413</v>
      </c>
      <c r="AS40" s="172" t="s">
        <v>35</v>
      </c>
      <c r="AT40" s="179" t="s">
        <v>51</v>
      </c>
      <c r="AU40" s="179" t="s">
        <v>53</v>
      </c>
      <c r="AV40" s="178">
        <v>0.3</v>
      </c>
      <c r="AW40" s="179" t="s">
        <v>55</v>
      </c>
      <c r="AX40" s="179" t="s">
        <v>418</v>
      </c>
      <c r="AY40" s="179" t="s">
        <v>59</v>
      </c>
      <c r="AZ40" s="179" t="s">
        <v>66</v>
      </c>
      <c r="BA40" s="179" t="s">
        <v>61</v>
      </c>
      <c r="BB40" s="179" t="s">
        <v>419</v>
      </c>
      <c r="BC40" s="181">
        <v>6.8600000000000008E-2</v>
      </c>
      <c r="BD40" s="181">
        <v>1</v>
      </c>
      <c r="BE40" s="182">
        <v>6.8600000000000008E-2</v>
      </c>
      <c r="BF40" s="183" t="s">
        <v>36</v>
      </c>
      <c r="BG40" s="182">
        <v>1</v>
      </c>
      <c r="BH40" s="183" t="s">
        <v>44</v>
      </c>
      <c r="BI40" s="172" t="s">
        <v>48</v>
      </c>
      <c r="BJ40" s="179" t="s">
        <v>62</v>
      </c>
      <c r="BK40" s="184" t="s">
        <v>168</v>
      </c>
      <c r="BL40" s="185" t="s">
        <v>168</v>
      </c>
      <c r="BM40" s="186" t="s">
        <v>168</v>
      </c>
      <c r="BN40" s="187" t="s">
        <v>422</v>
      </c>
      <c r="BO40" s="173" t="s">
        <v>424</v>
      </c>
      <c r="BP40" s="173" t="s">
        <v>168</v>
      </c>
    </row>
    <row r="41" spans="1:68" s="2" customFormat="1" ht="187.2" x14ac:dyDescent="0.3">
      <c r="A41" s="196">
        <v>2</v>
      </c>
      <c r="B41" s="193" t="s">
        <v>429</v>
      </c>
      <c r="C41" s="172" t="s">
        <v>19</v>
      </c>
      <c r="D41" s="173" t="s">
        <v>20</v>
      </c>
      <c r="E41" s="174" t="s">
        <v>71</v>
      </c>
      <c r="F41" s="174" t="s">
        <v>211</v>
      </c>
      <c r="G41" s="174" t="s">
        <v>234</v>
      </c>
      <c r="H41" s="174" t="s">
        <v>394</v>
      </c>
      <c r="I41" s="175" t="s">
        <v>591</v>
      </c>
      <c r="J41" s="173" t="s">
        <v>34</v>
      </c>
      <c r="K41" s="173" t="s">
        <v>32</v>
      </c>
      <c r="L41" s="173" t="s">
        <v>33</v>
      </c>
      <c r="M41" s="176">
        <v>1</v>
      </c>
      <c r="N41" s="177"/>
      <c r="O41" s="177" t="s">
        <v>163</v>
      </c>
      <c r="P41" s="177" t="s">
        <v>163</v>
      </c>
      <c r="Q41" s="177" t="s">
        <v>163</v>
      </c>
      <c r="R41" s="177" t="s">
        <v>163</v>
      </c>
      <c r="S41" s="177" t="s">
        <v>163</v>
      </c>
      <c r="T41" s="177" t="s">
        <v>163</v>
      </c>
      <c r="U41" s="177" t="s">
        <v>163</v>
      </c>
      <c r="V41" s="177" t="s">
        <v>163</v>
      </c>
      <c r="W41" s="177" t="s">
        <v>163</v>
      </c>
      <c r="X41" s="177" t="s">
        <v>163</v>
      </c>
      <c r="Y41" s="177" t="s">
        <v>163</v>
      </c>
      <c r="Z41" s="177" t="s">
        <v>163</v>
      </c>
      <c r="AA41" s="177" t="s">
        <v>163</v>
      </c>
      <c r="AB41" s="177" t="s">
        <v>163</v>
      </c>
      <c r="AC41" s="177" t="s">
        <v>163</v>
      </c>
      <c r="AD41" s="177" t="s">
        <v>164</v>
      </c>
      <c r="AE41" s="177" t="s">
        <v>163</v>
      </c>
      <c r="AF41" s="177" t="s">
        <v>163</v>
      </c>
      <c r="AG41" s="177" t="s">
        <v>164</v>
      </c>
      <c r="AH41" s="172">
        <v>17</v>
      </c>
      <c r="AI41" s="178">
        <v>0.2</v>
      </c>
      <c r="AJ41" s="172" t="s">
        <v>36</v>
      </c>
      <c r="AK41" s="178">
        <v>1</v>
      </c>
      <c r="AL41" s="172" t="s">
        <v>44</v>
      </c>
      <c r="AM41" s="172" t="s">
        <v>48</v>
      </c>
      <c r="AN41" s="179" t="s">
        <v>396</v>
      </c>
      <c r="AO41" s="175" t="s">
        <v>585</v>
      </c>
      <c r="AP41" s="180" t="s">
        <v>403</v>
      </c>
      <c r="AQ41" s="174" t="s">
        <v>404</v>
      </c>
      <c r="AR41" s="174" t="s">
        <v>405</v>
      </c>
      <c r="AS41" s="172" t="s">
        <v>35</v>
      </c>
      <c r="AT41" s="179" t="s">
        <v>50</v>
      </c>
      <c r="AU41" s="179" t="s">
        <v>53</v>
      </c>
      <c r="AV41" s="178">
        <v>0.4</v>
      </c>
      <c r="AW41" s="179" t="s">
        <v>55</v>
      </c>
      <c r="AX41" s="179" t="s">
        <v>414</v>
      </c>
      <c r="AY41" s="179" t="s">
        <v>58</v>
      </c>
      <c r="AZ41" s="179" t="s">
        <v>66</v>
      </c>
      <c r="BA41" s="179" t="s">
        <v>61</v>
      </c>
      <c r="BB41" s="179" t="s">
        <v>415</v>
      </c>
      <c r="BC41" s="181">
        <v>0.12</v>
      </c>
      <c r="BD41" s="181">
        <v>1</v>
      </c>
      <c r="BE41" s="182">
        <v>7.1999999999999995E-2</v>
      </c>
      <c r="BF41" s="183" t="s">
        <v>36</v>
      </c>
      <c r="BG41" s="182">
        <v>1</v>
      </c>
      <c r="BH41" s="183" t="s">
        <v>44</v>
      </c>
      <c r="BI41" s="172" t="s">
        <v>48</v>
      </c>
      <c r="BJ41" s="179" t="s">
        <v>62</v>
      </c>
      <c r="BK41" s="184" t="s">
        <v>588</v>
      </c>
      <c r="BL41" s="185" t="s">
        <v>350</v>
      </c>
      <c r="BM41" s="186">
        <v>45657</v>
      </c>
      <c r="BN41" s="187" t="s">
        <v>425</v>
      </c>
      <c r="BO41" s="173" t="s">
        <v>420</v>
      </c>
      <c r="BP41" s="173" t="s">
        <v>167</v>
      </c>
    </row>
    <row r="42" spans="1:68" s="2" customFormat="1" ht="172.8" x14ac:dyDescent="0.3">
      <c r="A42" s="196"/>
      <c r="B42" s="172" t="s">
        <v>429</v>
      </c>
      <c r="C42" s="172" t="s">
        <v>19</v>
      </c>
      <c r="D42" s="173" t="s">
        <v>20</v>
      </c>
      <c r="E42" s="174" t="s">
        <v>71</v>
      </c>
      <c r="F42" s="174" t="s">
        <v>211</v>
      </c>
      <c r="G42" s="174" t="s">
        <v>234</v>
      </c>
      <c r="H42" s="174" t="s">
        <v>394</v>
      </c>
      <c r="I42" s="175" t="s">
        <v>591</v>
      </c>
      <c r="J42" s="173" t="s">
        <v>34</v>
      </c>
      <c r="K42" s="173" t="s">
        <v>32</v>
      </c>
      <c r="L42" s="173" t="s">
        <v>33</v>
      </c>
      <c r="M42" s="176">
        <v>1</v>
      </c>
      <c r="N42" s="177"/>
      <c r="O42" s="177" t="s">
        <v>163</v>
      </c>
      <c r="P42" s="177" t="s">
        <v>163</v>
      </c>
      <c r="Q42" s="177" t="s">
        <v>163</v>
      </c>
      <c r="R42" s="177" t="s">
        <v>163</v>
      </c>
      <c r="S42" s="177" t="s">
        <v>163</v>
      </c>
      <c r="T42" s="177" t="s">
        <v>163</v>
      </c>
      <c r="U42" s="177" t="s">
        <v>163</v>
      </c>
      <c r="V42" s="177" t="s">
        <v>163</v>
      </c>
      <c r="W42" s="177" t="s">
        <v>163</v>
      </c>
      <c r="X42" s="177" t="s">
        <v>163</v>
      </c>
      <c r="Y42" s="177" t="s">
        <v>163</v>
      </c>
      <c r="Z42" s="177" t="s">
        <v>163</v>
      </c>
      <c r="AA42" s="177" t="s">
        <v>163</v>
      </c>
      <c r="AB42" s="177" t="s">
        <v>163</v>
      </c>
      <c r="AC42" s="177" t="s">
        <v>163</v>
      </c>
      <c r="AD42" s="177" t="s">
        <v>164</v>
      </c>
      <c r="AE42" s="177" t="s">
        <v>163</v>
      </c>
      <c r="AF42" s="177" t="s">
        <v>163</v>
      </c>
      <c r="AG42" s="177" t="s">
        <v>164</v>
      </c>
      <c r="AH42" s="172">
        <v>17</v>
      </c>
      <c r="AI42" s="178">
        <v>0.2</v>
      </c>
      <c r="AJ42" s="172" t="s">
        <v>36</v>
      </c>
      <c r="AK42" s="178">
        <v>1</v>
      </c>
      <c r="AL42" s="172" t="s">
        <v>44</v>
      </c>
      <c r="AM42" s="172" t="s">
        <v>48</v>
      </c>
      <c r="AN42" s="179" t="s">
        <v>397</v>
      </c>
      <c r="AO42" s="175" t="s">
        <v>586</v>
      </c>
      <c r="AP42" s="180" t="s">
        <v>403</v>
      </c>
      <c r="AQ42" s="174" t="s">
        <v>406</v>
      </c>
      <c r="AR42" s="174" t="s">
        <v>407</v>
      </c>
      <c r="AS42" s="172" t="s">
        <v>35</v>
      </c>
      <c r="AT42" s="179" t="s">
        <v>50</v>
      </c>
      <c r="AU42" s="179" t="s">
        <v>53</v>
      </c>
      <c r="AV42" s="178">
        <v>0.4</v>
      </c>
      <c r="AW42" s="179" t="s">
        <v>55</v>
      </c>
      <c r="AX42" s="179" t="s">
        <v>414</v>
      </c>
      <c r="AY42" s="179" t="s">
        <v>58</v>
      </c>
      <c r="AZ42" s="179" t="s">
        <v>66</v>
      </c>
      <c r="BA42" s="179" t="s">
        <v>61</v>
      </c>
      <c r="BB42" s="179" t="s">
        <v>416</v>
      </c>
      <c r="BC42" s="181">
        <v>7.1999999999999995E-2</v>
      </c>
      <c r="BD42" s="181">
        <v>1</v>
      </c>
      <c r="BE42" s="182">
        <v>7.1999999999999995E-2</v>
      </c>
      <c r="BF42" s="183" t="s">
        <v>36</v>
      </c>
      <c r="BG42" s="182">
        <v>1</v>
      </c>
      <c r="BH42" s="183" t="s">
        <v>44</v>
      </c>
      <c r="BI42" s="172" t="s">
        <v>48</v>
      </c>
      <c r="BJ42" s="179" t="s">
        <v>62</v>
      </c>
      <c r="BK42" s="184" t="s">
        <v>168</v>
      </c>
      <c r="BL42" s="185" t="s">
        <v>168</v>
      </c>
      <c r="BM42" s="186" t="s">
        <v>168</v>
      </c>
      <c r="BN42" s="187" t="s">
        <v>425</v>
      </c>
      <c r="BO42" s="173" t="s">
        <v>421</v>
      </c>
      <c r="BP42" s="173" t="s">
        <v>168</v>
      </c>
    </row>
    <row r="43" spans="1:68" s="2" customFormat="1" ht="230.4" x14ac:dyDescent="0.3">
      <c r="A43" s="196">
        <v>1</v>
      </c>
      <c r="B43" s="193" t="s">
        <v>455</v>
      </c>
      <c r="C43" s="172" t="s">
        <v>22</v>
      </c>
      <c r="D43" s="173" t="s">
        <v>21</v>
      </c>
      <c r="E43" s="174" t="s">
        <v>71</v>
      </c>
      <c r="F43" s="174" t="s">
        <v>169</v>
      </c>
      <c r="G43" s="174" t="s">
        <v>252</v>
      </c>
      <c r="H43" s="174" t="s">
        <v>430</v>
      </c>
      <c r="I43" s="175" t="s">
        <v>592</v>
      </c>
      <c r="J43" s="173" t="s">
        <v>34</v>
      </c>
      <c r="K43" s="173" t="s">
        <v>32</v>
      </c>
      <c r="L43" s="173" t="s">
        <v>33</v>
      </c>
      <c r="M43" s="176">
        <v>1</v>
      </c>
      <c r="N43" s="177"/>
      <c r="O43" s="177" t="s">
        <v>163</v>
      </c>
      <c r="P43" s="177" t="s">
        <v>163</v>
      </c>
      <c r="Q43" s="177" t="s">
        <v>164</v>
      </c>
      <c r="R43" s="177" t="s">
        <v>164</v>
      </c>
      <c r="S43" s="177" t="s">
        <v>163</v>
      </c>
      <c r="T43" s="177" t="s">
        <v>164</v>
      </c>
      <c r="U43" s="177" t="s">
        <v>164</v>
      </c>
      <c r="V43" s="177" t="s">
        <v>164</v>
      </c>
      <c r="W43" s="177" t="s">
        <v>163</v>
      </c>
      <c r="X43" s="177" t="s">
        <v>163</v>
      </c>
      <c r="Y43" s="177" t="s">
        <v>163</v>
      </c>
      <c r="Z43" s="177" t="s">
        <v>163</v>
      </c>
      <c r="AA43" s="177" t="s">
        <v>163</v>
      </c>
      <c r="AB43" s="177" t="s">
        <v>163</v>
      </c>
      <c r="AC43" s="177" t="s">
        <v>163</v>
      </c>
      <c r="AD43" s="177" t="s">
        <v>164</v>
      </c>
      <c r="AE43" s="177" t="s">
        <v>163</v>
      </c>
      <c r="AF43" s="177" t="s">
        <v>163</v>
      </c>
      <c r="AG43" s="177" t="s">
        <v>164</v>
      </c>
      <c r="AH43" s="172">
        <v>12</v>
      </c>
      <c r="AI43" s="178">
        <v>0.2</v>
      </c>
      <c r="AJ43" s="172" t="s">
        <v>36</v>
      </c>
      <c r="AK43" s="178">
        <v>1</v>
      </c>
      <c r="AL43" s="172" t="s">
        <v>44</v>
      </c>
      <c r="AM43" s="172" t="s">
        <v>48</v>
      </c>
      <c r="AN43" s="179" t="s">
        <v>432</v>
      </c>
      <c r="AO43" s="175" t="s">
        <v>593</v>
      </c>
      <c r="AP43" s="180" t="s">
        <v>435</v>
      </c>
      <c r="AQ43" s="174" t="s">
        <v>436</v>
      </c>
      <c r="AR43" s="174" t="s">
        <v>437</v>
      </c>
      <c r="AS43" s="172" t="s">
        <v>35</v>
      </c>
      <c r="AT43" s="179" t="s">
        <v>50</v>
      </c>
      <c r="AU43" s="179" t="s">
        <v>53</v>
      </c>
      <c r="AV43" s="178">
        <v>0.4</v>
      </c>
      <c r="AW43" s="179" t="s">
        <v>55</v>
      </c>
      <c r="AX43" s="179" t="s">
        <v>440</v>
      </c>
      <c r="AY43" s="179" t="s">
        <v>58</v>
      </c>
      <c r="AZ43" s="179" t="s">
        <v>66</v>
      </c>
      <c r="BA43" s="179" t="s">
        <v>61</v>
      </c>
      <c r="BB43" s="179" t="s">
        <v>441</v>
      </c>
      <c r="BC43" s="181">
        <v>0.12</v>
      </c>
      <c r="BD43" s="181">
        <v>1</v>
      </c>
      <c r="BE43" s="182">
        <v>0.12</v>
      </c>
      <c r="BF43" s="183" t="s">
        <v>36</v>
      </c>
      <c r="BG43" s="182">
        <v>1</v>
      </c>
      <c r="BH43" s="183" t="s">
        <v>44</v>
      </c>
      <c r="BI43" s="172" t="s">
        <v>48</v>
      </c>
      <c r="BJ43" s="179" t="s">
        <v>62</v>
      </c>
      <c r="BK43" s="184" t="s">
        <v>444</v>
      </c>
      <c r="BL43" s="185" t="s">
        <v>445</v>
      </c>
      <c r="BM43" s="186">
        <v>45657</v>
      </c>
      <c r="BN43" s="187" t="s">
        <v>446</v>
      </c>
      <c r="BO43" s="173" t="s">
        <v>447</v>
      </c>
      <c r="BP43" s="173" t="s">
        <v>225</v>
      </c>
    </row>
    <row r="44" spans="1:68" s="2" customFormat="1" ht="158.4" x14ac:dyDescent="0.3">
      <c r="A44" s="196">
        <v>2</v>
      </c>
      <c r="B44" s="193" t="s">
        <v>456</v>
      </c>
      <c r="C44" s="172" t="s">
        <v>22</v>
      </c>
      <c r="D44" s="173" t="s">
        <v>21</v>
      </c>
      <c r="E44" s="174" t="s">
        <v>71</v>
      </c>
      <c r="F44" s="174" t="s">
        <v>169</v>
      </c>
      <c r="G44" s="174" t="s">
        <v>252</v>
      </c>
      <c r="H44" s="174" t="s">
        <v>431</v>
      </c>
      <c r="I44" s="175" t="s">
        <v>594</v>
      </c>
      <c r="J44" s="173" t="s">
        <v>34</v>
      </c>
      <c r="K44" s="173" t="s">
        <v>32</v>
      </c>
      <c r="L44" s="173" t="s">
        <v>33</v>
      </c>
      <c r="M44" s="176">
        <v>1</v>
      </c>
      <c r="N44" s="177"/>
      <c r="O44" s="177" t="s">
        <v>163</v>
      </c>
      <c r="P44" s="177" t="s">
        <v>163</v>
      </c>
      <c r="Q44" s="177" t="s">
        <v>164</v>
      </c>
      <c r="R44" s="177" t="s">
        <v>164</v>
      </c>
      <c r="S44" s="177" t="s">
        <v>163</v>
      </c>
      <c r="T44" s="177" t="s">
        <v>163</v>
      </c>
      <c r="U44" s="177" t="s">
        <v>164</v>
      </c>
      <c r="V44" s="177" t="s">
        <v>164</v>
      </c>
      <c r="W44" s="177" t="s">
        <v>164</v>
      </c>
      <c r="X44" s="177" t="s">
        <v>163</v>
      </c>
      <c r="Y44" s="177" t="s">
        <v>163</v>
      </c>
      <c r="Z44" s="177" t="s">
        <v>163</v>
      </c>
      <c r="AA44" s="177" t="s">
        <v>163</v>
      </c>
      <c r="AB44" s="177" t="s">
        <v>163</v>
      </c>
      <c r="AC44" s="177" t="s">
        <v>163</v>
      </c>
      <c r="AD44" s="177" t="s">
        <v>164</v>
      </c>
      <c r="AE44" s="177" t="s">
        <v>163</v>
      </c>
      <c r="AF44" s="177" t="s">
        <v>163</v>
      </c>
      <c r="AG44" s="177" t="s">
        <v>164</v>
      </c>
      <c r="AH44" s="172">
        <v>12</v>
      </c>
      <c r="AI44" s="178">
        <v>0.2</v>
      </c>
      <c r="AJ44" s="172" t="s">
        <v>36</v>
      </c>
      <c r="AK44" s="178">
        <v>1</v>
      </c>
      <c r="AL44" s="172" t="s">
        <v>44</v>
      </c>
      <c r="AM44" s="172" t="s">
        <v>48</v>
      </c>
      <c r="AN44" s="179" t="s">
        <v>433</v>
      </c>
      <c r="AO44" s="175" t="s">
        <v>595</v>
      </c>
      <c r="AP44" s="180" t="s">
        <v>434</v>
      </c>
      <c r="AQ44" s="174" t="s">
        <v>438</v>
      </c>
      <c r="AR44" s="174" t="s">
        <v>439</v>
      </c>
      <c r="AS44" s="172" t="s">
        <v>35</v>
      </c>
      <c r="AT44" s="179" t="s">
        <v>50</v>
      </c>
      <c r="AU44" s="179" t="s">
        <v>53</v>
      </c>
      <c r="AV44" s="178">
        <v>0.4</v>
      </c>
      <c r="AW44" s="179" t="s">
        <v>55</v>
      </c>
      <c r="AX44" s="179" t="s">
        <v>442</v>
      </c>
      <c r="AY44" s="179" t="s">
        <v>58</v>
      </c>
      <c r="AZ44" s="179" t="s">
        <v>66</v>
      </c>
      <c r="BA44" s="179" t="s">
        <v>61</v>
      </c>
      <c r="BB44" s="179" t="s">
        <v>443</v>
      </c>
      <c r="BC44" s="181">
        <v>0.12</v>
      </c>
      <c r="BD44" s="181">
        <v>1</v>
      </c>
      <c r="BE44" s="182">
        <v>0.12</v>
      </c>
      <c r="BF44" s="183" t="s">
        <v>36</v>
      </c>
      <c r="BG44" s="182">
        <v>1</v>
      </c>
      <c r="BH44" s="183" t="s">
        <v>44</v>
      </c>
      <c r="BI44" s="172" t="s">
        <v>48</v>
      </c>
      <c r="BJ44" s="179" t="s">
        <v>62</v>
      </c>
      <c r="BK44" s="184" t="s">
        <v>448</v>
      </c>
      <c r="BL44" s="185" t="s">
        <v>449</v>
      </c>
      <c r="BM44" s="186">
        <v>45657</v>
      </c>
      <c r="BN44" s="187" t="s">
        <v>450</v>
      </c>
      <c r="BO44" s="173" t="s">
        <v>451</v>
      </c>
      <c r="BP44" s="173" t="s">
        <v>225</v>
      </c>
    </row>
    <row r="45" spans="1:68" s="2" customFormat="1" ht="302.39999999999998" x14ac:dyDescent="0.3">
      <c r="A45" s="196">
        <v>1</v>
      </c>
      <c r="B45" s="193" t="s">
        <v>486</v>
      </c>
      <c r="C45" s="172" t="s">
        <v>19</v>
      </c>
      <c r="D45" s="173" t="s">
        <v>23</v>
      </c>
      <c r="E45" s="174" t="s">
        <v>71</v>
      </c>
      <c r="F45" s="174" t="s">
        <v>169</v>
      </c>
      <c r="G45" s="174" t="s">
        <v>252</v>
      </c>
      <c r="H45" s="174" t="s">
        <v>457</v>
      </c>
      <c r="I45" s="175" t="s">
        <v>599</v>
      </c>
      <c r="J45" s="173" t="s">
        <v>34</v>
      </c>
      <c r="K45" s="173" t="s">
        <v>32</v>
      </c>
      <c r="L45" s="173" t="s">
        <v>33</v>
      </c>
      <c r="M45" s="176">
        <v>1</v>
      </c>
      <c r="N45" s="177"/>
      <c r="O45" s="177" t="s">
        <v>163</v>
      </c>
      <c r="P45" s="177" t="s">
        <v>163</v>
      </c>
      <c r="Q45" s="177" t="s">
        <v>163</v>
      </c>
      <c r="R45" s="177" t="s">
        <v>163</v>
      </c>
      <c r="S45" s="177" t="s">
        <v>163</v>
      </c>
      <c r="T45" s="177" t="s">
        <v>164</v>
      </c>
      <c r="U45" s="177" t="s">
        <v>163</v>
      </c>
      <c r="V45" s="177" t="s">
        <v>163</v>
      </c>
      <c r="W45" s="177" t="s">
        <v>163</v>
      </c>
      <c r="X45" s="177" t="s">
        <v>163</v>
      </c>
      <c r="Y45" s="177" t="s">
        <v>163</v>
      </c>
      <c r="Z45" s="177" t="s">
        <v>163</v>
      </c>
      <c r="AA45" s="177" t="s">
        <v>163</v>
      </c>
      <c r="AB45" s="177" t="s">
        <v>163</v>
      </c>
      <c r="AC45" s="177" t="s">
        <v>163</v>
      </c>
      <c r="AD45" s="177" t="s">
        <v>164</v>
      </c>
      <c r="AE45" s="177" t="s">
        <v>163</v>
      </c>
      <c r="AF45" s="177" t="s">
        <v>163</v>
      </c>
      <c r="AG45" s="177" t="s">
        <v>164</v>
      </c>
      <c r="AH45" s="172">
        <v>16</v>
      </c>
      <c r="AI45" s="178">
        <v>0.2</v>
      </c>
      <c r="AJ45" s="172" t="s">
        <v>36</v>
      </c>
      <c r="AK45" s="178">
        <v>1</v>
      </c>
      <c r="AL45" s="172" t="s">
        <v>44</v>
      </c>
      <c r="AM45" s="172" t="s">
        <v>48</v>
      </c>
      <c r="AN45" s="179" t="s">
        <v>460</v>
      </c>
      <c r="AO45" s="175" t="s">
        <v>598</v>
      </c>
      <c r="AP45" s="180" t="s">
        <v>467</v>
      </c>
      <c r="AQ45" s="174" t="s">
        <v>468</v>
      </c>
      <c r="AR45" s="174" t="s">
        <v>469</v>
      </c>
      <c r="AS45" s="172" t="s">
        <v>35</v>
      </c>
      <c r="AT45" s="179" t="s">
        <v>51</v>
      </c>
      <c r="AU45" s="179" t="s">
        <v>53</v>
      </c>
      <c r="AV45" s="178">
        <v>0.3</v>
      </c>
      <c r="AW45" s="179" t="s">
        <v>55</v>
      </c>
      <c r="AX45" s="179" t="s">
        <v>475</v>
      </c>
      <c r="AY45" s="179" t="s">
        <v>58</v>
      </c>
      <c r="AZ45" s="179" t="s">
        <v>65</v>
      </c>
      <c r="BA45" s="179" t="s">
        <v>61</v>
      </c>
      <c r="BB45" s="179" t="s">
        <v>266</v>
      </c>
      <c r="BC45" s="181">
        <v>0.14000000000000001</v>
      </c>
      <c r="BD45" s="181">
        <v>1</v>
      </c>
      <c r="BE45" s="182">
        <v>3.024E-2</v>
      </c>
      <c r="BF45" s="183" t="s">
        <v>36</v>
      </c>
      <c r="BG45" s="182">
        <v>1</v>
      </c>
      <c r="BH45" s="183" t="s">
        <v>44</v>
      </c>
      <c r="BI45" s="172" t="s">
        <v>48</v>
      </c>
      <c r="BJ45" s="179" t="s">
        <v>62</v>
      </c>
      <c r="BK45" s="184" t="s">
        <v>481</v>
      </c>
      <c r="BL45" s="185" t="s">
        <v>482</v>
      </c>
      <c r="BM45" s="186">
        <v>45473</v>
      </c>
      <c r="BN45" s="187" t="s">
        <v>483</v>
      </c>
      <c r="BO45" s="173" t="s">
        <v>480</v>
      </c>
      <c r="BP45" s="173" t="s">
        <v>225</v>
      </c>
    </row>
    <row r="46" spans="1:68" s="2" customFormat="1" ht="288" x14ac:dyDescent="0.3">
      <c r="A46" s="196"/>
      <c r="B46" s="172" t="s">
        <v>486</v>
      </c>
      <c r="C46" s="172" t="s">
        <v>19</v>
      </c>
      <c r="D46" s="173" t="s">
        <v>23</v>
      </c>
      <c r="E46" s="174" t="s">
        <v>71</v>
      </c>
      <c r="F46" s="174" t="s">
        <v>169</v>
      </c>
      <c r="G46" s="174" t="s">
        <v>252</v>
      </c>
      <c r="H46" s="174" t="s">
        <v>457</v>
      </c>
      <c r="I46" s="175" t="s">
        <v>599</v>
      </c>
      <c r="J46" s="173" t="s">
        <v>34</v>
      </c>
      <c r="K46" s="173" t="s">
        <v>32</v>
      </c>
      <c r="L46" s="173" t="s">
        <v>33</v>
      </c>
      <c r="M46" s="176">
        <v>1</v>
      </c>
      <c r="N46" s="177"/>
      <c r="O46" s="177" t="s">
        <v>163</v>
      </c>
      <c r="P46" s="177" t="s">
        <v>163</v>
      </c>
      <c r="Q46" s="177" t="s">
        <v>163</v>
      </c>
      <c r="R46" s="177" t="s">
        <v>163</v>
      </c>
      <c r="S46" s="177" t="s">
        <v>163</v>
      </c>
      <c r="T46" s="177" t="s">
        <v>164</v>
      </c>
      <c r="U46" s="177" t="s">
        <v>163</v>
      </c>
      <c r="V46" s="177" t="s">
        <v>163</v>
      </c>
      <c r="W46" s="177" t="s">
        <v>163</v>
      </c>
      <c r="X46" s="177" t="s">
        <v>163</v>
      </c>
      <c r="Y46" s="177" t="s">
        <v>163</v>
      </c>
      <c r="Z46" s="177" t="s">
        <v>163</v>
      </c>
      <c r="AA46" s="177" t="s">
        <v>163</v>
      </c>
      <c r="AB46" s="177" t="s">
        <v>163</v>
      </c>
      <c r="AC46" s="177" t="s">
        <v>163</v>
      </c>
      <c r="AD46" s="177" t="s">
        <v>164</v>
      </c>
      <c r="AE46" s="177" t="s">
        <v>163</v>
      </c>
      <c r="AF46" s="177" t="s">
        <v>163</v>
      </c>
      <c r="AG46" s="177" t="s">
        <v>164</v>
      </c>
      <c r="AH46" s="172">
        <v>16</v>
      </c>
      <c r="AI46" s="178">
        <v>0.2</v>
      </c>
      <c r="AJ46" s="172" t="s">
        <v>36</v>
      </c>
      <c r="AK46" s="178">
        <v>1</v>
      </c>
      <c r="AL46" s="172" t="s">
        <v>44</v>
      </c>
      <c r="AM46" s="172" t="s">
        <v>48</v>
      </c>
      <c r="AN46" s="179" t="s">
        <v>458</v>
      </c>
      <c r="AO46" s="175" t="s">
        <v>596</v>
      </c>
      <c r="AP46" s="180" t="s">
        <v>462</v>
      </c>
      <c r="AQ46" s="174" t="s">
        <v>463</v>
      </c>
      <c r="AR46" s="174" t="s">
        <v>464</v>
      </c>
      <c r="AS46" s="172" t="s">
        <v>35</v>
      </c>
      <c r="AT46" s="179" t="s">
        <v>50</v>
      </c>
      <c r="AU46" s="179" t="s">
        <v>53</v>
      </c>
      <c r="AV46" s="178">
        <v>0.4</v>
      </c>
      <c r="AW46" s="179" t="s">
        <v>55</v>
      </c>
      <c r="AX46" s="179" t="s">
        <v>309</v>
      </c>
      <c r="AY46" s="179" t="s">
        <v>58</v>
      </c>
      <c r="AZ46" s="179" t="s">
        <v>66</v>
      </c>
      <c r="BA46" s="179" t="s">
        <v>61</v>
      </c>
      <c r="BB46" s="179" t="s">
        <v>473</v>
      </c>
      <c r="BC46" s="181">
        <v>8.4000000000000005E-2</v>
      </c>
      <c r="BD46" s="181">
        <v>1</v>
      </c>
      <c r="BE46" s="182">
        <v>3.024E-2</v>
      </c>
      <c r="BF46" s="183" t="s">
        <v>36</v>
      </c>
      <c r="BG46" s="182">
        <v>1</v>
      </c>
      <c r="BH46" s="183" t="s">
        <v>44</v>
      </c>
      <c r="BI46" s="172" t="s">
        <v>48</v>
      </c>
      <c r="BJ46" s="179" t="s">
        <v>62</v>
      </c>
      <c r="BK46" s="184" t="s">
        <v>168</v>
      </c>
      <c r="BL46" s="185" t="s">
        <v>168</v>
      </c>
      <c r="BM46" s="186" t="s">
        <v>168</v>
      </c>
      <c r="BN46" s="187" t="s">
        <v>483</v>
      </c>
      <c r="BO46" s="173" t="s">
        <v>478</v>
      </c>
      <c r="BP46" s="173" t="s">
        <v>168</v>
      </c>
    </row>
    <row r="47" spans="1:68" s="2" customFormat="1" ht="302.39999999999998" x14ac:dyDescent="0.3">
      <c r="A47" s="196"/>
      <c r="B47" s="172" t="s">
        <v>486</v>
      </c>
      <c r="C47" s="172" t="s">
        <v>19</v>
      </c>
      <c r="D47" s="173" t="s">
        <v>23</v>
      </c>
      <c r="E47" s="174" t="s">
        <v>71</v>
      </c>
      <c r="F47" s="174" t="s">
        <v>169</v>
      </c>
      <c r="G47" s="174" t="s">
        <v>252</v>
      </c>
      <c r="H47" s="174" t="s">
        <v>457</v>
      </c>
      <c r="I47" s="175" t="s">
        <v>599</v>
      </c>
      <c r="J47" s="173" t="s">
        <v>34</v>
      </c>
      <c r="K47" s="173" t="s">
        <v>32</v>
      </c>
      <c r="L47" s="173" t="s">
        <v>33</v>
      </c>
      <c r="M47" s="176">
        <v>1</v>
      </c>
      <c r="N47" s="177"/>
      <c r="O47" s="177" t="s">
        <v>163</v>
      </c>
      <c r="P47" s="177" t="s">
        <v>163</v>
      </c>
      <c r="Q47" s="177" t="s">
        <v>163</v>
      </c>
      <c r="R47" s="177" t="s">
        <v>163</v>
      </c>
      <c r="S47" s="177" t="s">
        <v>163</v>
      </c>
      <c r="T47" s="177" t="s">
        <v>164</v>
      </c>
      <c r="U47" s="177" t="s">
        <v>163</v>
      </c>
      <c r="V47" s="177" t="s">
        <v>163</v>
      </c>
      <c r="W47" s="177" t="s">
        <v>163</v>
      </c>
      <c r="X47" s="177" t="s">
        <v>163</v>
      </c>
      <c r="Y47" s="177" t="s">
        <v>163</v>
      </c>
      <c r="Z47" s="177" t="s">
        <v>163</v>
      </c>
      <c r="AA47" s="177" t="s">
        <v>163</v>
      </c>
      <c r="AB47" s="177" t="s">
        <v>163</v>
      </c>
      <c r="AC47" s="177" t="s">
        <v>163</v>
      </c>
      <c r="AD47" s="177" t="s">
        <v>164</v>
      </c>
      <c r="AE47" s="177" t="s">
        <v>163</v>
      </c>
      <c r="AF47" s="177" t="s">
        <v>163</v>
      </c>
      <c r="AG47" s="177" t="s">
        <v>164</v>
      </c>
      <c r="AH47" s="172">
        <v>16</v>
      </c>
      <c r="AI47" s="178">
        <v>0.2</v>
      </c>
      <c r="AJ47" s="172" t="s">
        <v>36</v>
      </c>
      <c r="AK47" s="178">
        <v>1</v>
      </c>
      <c r="AL47" s="172" t="s">
        <v>44</v>
      </c>
      <c r="AM47" s="172" t="s">
        <v>48</v>
      </c>
      <c r="AN47" s="179" t="s">
        <v>459</v>
      </c>
      <c r="AO47" s="175" t="s">
        <v>597</v>
      </c>
      <c r="AP47" s="180" t="s">
        <v>462</v>
      </c>
      <c r="AQ47" s="174" t="s">
        <v>465</v>
      </c>
      <c r="AR47" s="174" t="s">
        <v>466</v>
      </c>
      <c r="AS47" s="172" t="s">
        <v>35</v>
      </c>
      <c r="AT47" s="179" t="s">
        <v>50</v>
      </c>
      <c r="AU47" s="179" t="s">
        <v>53</v>
      </c>
      <c r="AV47" s="178">
        <v>0.4</v>
      </c>
      <c r="AW47" s="179" t="s">
        <v>55</v>
      </c>
      <c r="AX47" s="179" t="s">
        <v>309</v>
      </c>
      <c r="AY47" s="179" t="s">
        <v>58</v>
      </c>
      <c r="AZ47" s="179" t="s">
        <v>66</v>
      </c>
      <c r="BA47" s="179" t="s">
        <v>61</v>
      </c>
      <c r="BB47" s="179" t="s">
        <v>474</v>
      </c>
      <c r="BC47" s="181">
        <v>5.04E-2</v>
      </c>
      <c r="BD47" s="181">
        <v>1</v>
      </c>
      <c r="BE47" s="182">
        <v>3.024E-2</v>
      </c>
      <c r="BF47" s="183" t="s">
        <v>36</v>
      </c>
      <c r="BG47" s="182">
        <v>1</v>
      </c>
      <c r="BH47" s="183" t="s">
        <v>44</v>
      </c>
      <c r="BI47" s="172" t="s">
        <v>48</v>
      </c>
      <c r="BJ47" s="179" t="s">
        <v>62</v>
      </c>
      <c r="BK47" s="184" t="s">
        <v>168</v>
      </c>
      <c r="BL47" s="185" t="s">
        <v>168</v>
      </c>
      <c r="BM47" s="186" t="s">
        <v>168</v>
      </c>
      <c r="BN47" s="187" t="s">
        <v>483</v>
      </c>
      <c r="BO47" s="173" t="s">
        <v>479</v>
      </c>
      <c r="BP47" s="173" t="s">
        <v>168</v>
      </c>
    </row>
    <row r="48" spans="1:68" s="2" customFormat="1" ht="409.6" x14ac:dyDescent="0.3">
      <c r="A48" s="196"/>
      <c r="B48" s="172" t="s">
        <v>486</v>
      </c>
      <c r="C48" s="172" t="s">
        <v>19</v>
      </c>
      <c r="D48" s="173" t="s">
        <v>23</v>
      </c>
      <c r="E48" s="174" t="s">
        <v>71</v>
      </c>
      <c r="F48" s="174" t="s">
        <v>169</v>
      </c>
      <c r="G48" s="174" t="s">
        <v>252</v>
      </c>
      <c r="H48" s="174" t="s">
        <v>457</v>
      </c>
      <c r="I48" s="175" t="s">
        <v>599</v>
      </c>
      <c r="J48" s="173" t="s">
        <v>34</v>
      </c>
      <c r="K48" s="173" t="s">
        <v>32</v>
      </c>
      <c r="L48" s="173" t="s">
        <v>33</v>
      </c>
      <c r="M48" s="176">
        <v>1</v>
      </c>
      <c r="N48" s="177"/>
      <c r="O48" s="177" t="s">
        <v>163</v>
      </c>
      <c r="P48" s="177" t="s">
        <v>163</v>
      </c>
      <c r="Q48" s="177" t="s">
        <v>163</v>
      </c>
      <c r="R48" s="177" t="s">
        <v>163</v>
      </c>
      <c r="S48" s="177" t="s">
        <v>163</v>
      </c>
      <c r="T48" s="177" t="s">
        <v>164</v>
      </c>
      <c r="U48" s="177" t="s">
        <v>163</v>
      </c>
      <c r="V48" s="177" t="s">
        <v>163</v>
      </c>
      <c r="W48" s="177" t="s">
        <v>163</v>
      </c>
      <c r="X48" s="177" t="s">
        <v>163</v>
      </c>
      <c r="Y48" s="177" t="s">
        <v>163</v>
      </c>
      <c r="Z48" s="177" t="s">
        <v>163</v>
      </c>
      <c r="AA48" s="177" t="s">
        <v>163</v>
      </c>
      <c r="AB48" s="177" t="s">
        <v>163</v>
      </c>
      <c r="AC48" s="177" t="s">
        <v>163</v>
      </c>
      <c r="AD48" s="177" t="s">
        <v>164</v>
      </c>
      <c r="AE48" s="177" t="s">
        <v>163</v>
      </c>
      <c r="AF48" s="177" t="s">
        <v>163</v>
      </c>
      <c r="AG48" s="177" t="s">
        <v>164</v>
      </c>
      <c r="AH48" s="172">
        <v>16</v>
      </c>
      <c r="AI48" s="178">
        <v>0.2</v>
      </c>
      <c r="AJ48" s="172" t="s">
        <v>36</v>
      </c>
      <c r="AK48" s="178">
        <v>1</v>
      </c>
      <c r="AL48" s="172" t="s">
        <v>44</v>
      </c>
      <c r="AM48" s="172" t="s">
        <v>48</v>
      </c>
      <c r="AN48" s="179" t="s">
        <v>461</v>
      </c>
      <c r="AO48" s="175" t="s">
        <v>600</v>
      </c>
      <c r="AP48" s="180" t="s">
        <v>470</v>
      </c>
      <c r="AQ48" s="174" t="s">
        <v>471</v>
      </c>
      <c r="AR48" s="174" t="s">
        <v>472</v>
      </c>
      <c r="AS48" s="172" t="s">
        <v>35</v>
      </c>
      <c r="AT48" s="179" t="s">
        <v>50</v>
      </c>
      <c r="AU48" s="179" t="s">
        <v>53</v>
      </c>
      <c r="AV48" s="178">
        <v>0.4</v>
      </c>
      <c r="AW48" s="179" t="s">
        <v>55</v>
      </c>
      <c r="AX48" s="179" t="s">
        <v>476</v>
      </c>
      <c r="AY48" s="179" t="s">
        <v>58</v>
      </c>
      <c r="AZ48" s="179" t="s">
        <v>66</v>
      </c>
      <c r="BA48" s="179" t="s">
        <v>61</v>
      </c>
      <c r="BB48" s="179" t="s">
        <v>477</v>
      </c>
      <c r="BC48" s="181">
        <v>3.024E-2</v>
      </c>
      <c r="BD48" s="181">
        <v>1</v>
      </c>
      <c r="BE48" s="182">
        <v>3.024E-2</v>
      </c>
      <c r="BF48" s="183" t="s">
        <v>36</v>
      </c>
      <c r="BG48" s="182">
        <v>1</v>
      </c>
      <c r="BH48" s="183" t="s">
        <v>44</v>
      </c>
      <c r="BI48" s="172" t="s">
        <v>48</v>
      </c>
      <c r="BJ48" s="179" t="s">
        <v>62</v>
      </c>
      <c r="BK48" s="184" t="s">
        <v>168</v>
      </c>
      <c r="BL48" s="185" t="s">
        <v>168</v>
      </c>
      <c r="BM48" s="186" t="s">
        <v>168</v>
      </c>
      <c r="BN48" s="187" t="s">
        <v>483</v>
      </c>
      <c r="BO48" s="173" t="s">
        <v>484</v>
      </c>
      <c r="BP48" s="173" t="s">
        <v>168</v>
      </c>
    </row>
    <row r="49" spans="1:68" s="2" customFormat="1" ht="230.4" x14ac:dyDescent="0.3">
      <c r="A49" s="196">
        <v>3</v>
      </c>
      <c r="B49" s="193" t="s">
        <v>514</v>
      </c>
      <c r="C49" s="172" t="s">
        <v>25</v>
      </c>
      <c r="D49" s="173" t="s">
        <v>24</v>
      </c>
      <c r="E49" s="174" t="s">
        <v>71</v>
      </c>
      <c r="F49" s="174" t="s">
        <v>169</v>
      </c>
      <c r="G49" s="174" t="s">
        <v>252</v>
      </c>
      <c r="H49" s="174" t="s">
        <v>487</v>
      </c>
      <c r="I49" s="175" t="s">
        <v>602</v>
      </c>
      <c r="J49" s="173" t="s">
        <v>34</v>
      </c>
      <c r="K49" s="173" t="s">
        <v>32</v>
      </c>
      <c r="L49" s="173" t="s">
        <v>33</v>
      </c>
      <c r="M49" s="176">
        <v>1</v>
      </c>
      <c r="N49" s="177"/>
      <c r="O49" s="177" t="s">
        <v>163</v>
      </c>
      <c r="P49" s="177" t="s">
        <v>163</v>
      </c>
      <c r="Q49" s="177" t="s">
        <v>163</v>
      </c>
      <c r="R49" s="177" t="s">
        <v>164</v>
      </c>
      <c r="S49" s="177" t="s">
        <v>163</v>
      </c>
      <c r="T49" s="177" t="s">
        <v>163</v>
      </c>
      <c r="U49" s="177" t="s">
        <v>164</v>
      </c>
      <c r="V49" s="177" t="s">
        <v>164</v>
      </c>
      <c r="W49" s="177" t="s">
        <v>163</v>
      </c>
      <c r="X49" s="177" t="s">
        <v>163</v>
      </c>
      <c r="Y49" s="177" t="s">
        <v>163</v>
      </c>
      <c r="Z49" s="177" t="s">
        <v>163</v>
      </c>
      <c r="AA49" s="177" t="s">
        <v>164</v>
      </c>
      <c r="AB49" s="177" t="s">
        <v>163</v>
      </c>
      <c r="AC49" s="177" t="s">
        <v>163</v>
      </c>
      <c r="AD49" s="177" t="s">
        <v>164</v>
      </c>
      <c r="AE49" s="177" t="s">
        <v>163</v>
      </c>
      <c r="AF49" s="177" t="s">
        <v>163</v>
      </c>
      <c r="AG49" s="177" t="s">
        <v>164</v>
      </c>
      <c r="AH49" s="172">
        <v>13</v>
      </c>
      <c r="AI49" s="178">
        <v>0.2</v>
      </c>
      <c r="AJ49" s="172" t="s">
        <v>36</v>
      </c>
      <c r="AK49" s="178">
        <v>1</v>
      </c>
      <c r="AL49" s="172" t="s">
        <v>44</v>
      </c>
      <c r="AM49" s="172" t="s">
        <v>48</v>
      </c>
      <c r="AN49" s="179" t="s">
        <v>496</v>
      </c>
      <c r="AO49" s="175" t="s">
        <v>603</v>
      </c>
      <c r="AP49" s="180" t="s">
        <v>495</v>
      </c>
      <c r="AQ49" s="174" t="s">
        <v>498</v>
      </c>
      <c r="AR49" s="174" t="s">
        <v>499</v>
      </c>
      <c r="AS49" s="172" t="s">
        <v>35</v>
      </c>
      <c r="AT49" s="179" t="s">
        <v>51</v>
      </c>
      <c r="AU49" s="179" t="s">
        <v>53</v>
      </c>
      <c r="AV49" s="178">
        <v>0.3</v>
      </c>
      <c r="AW49" s="179" t="s">
        <v>55</v>
      </c>
      <c r="AX49" s="179" t="s">
        <v>492</v>
      </c>
      <c r="AY49" s="179" t="s">
        <v>58</v>
      </c>
      <c r="AZ49" s="179" t="s">
        <v>64</v>
      </c>
      <c r="BA49" s="179" t="s">
        <v>61</v>
      </c>
      <c r="BB49" s="179" t="s">
        <v>503</v>
      </c>
      <c r="BC49" s="181">
        <v>0.14000000000000001</v>
      </c>
      <c r="BD49" s="181">
        <v>1</v>
      </c>
      <c r="BE49" s="182">
        <v>5.8800000000000005E-2</v>
      </c>
      <c r="BF49" s="183" t="s">
        <v>36</v>
      </c>
      <c r="BG49" s="182">
        <v>1</v>
      </c>
      <c r="BH49" s="183" t="s">
        <v>44</v>
      </c>
      <c r="BI49" s="172" t="s">
        <v>48</v>
      </c>
      <c r="BJ49" s="179" t="s">
        <v>62</v>
      </c>
      <c r="BK49" s="184" t="s">
        <v>505</v>
      </c>
      <c r="BL49" s="185" t="s">
        <v>506</v>
      </c>
      <c r="BM49" s="186">
        <v>45473</v>
      </c>
      <c r="BN49" s="187" t="s">
        <v>507</v>
      </c>
      <c r="BO49" s="173" t="s">
        <v>508</v>
      </c>
      <c r="BP49" s="173" t="s">
        <v>509</v>
      </c>
    </row>
    <row r="50" spans="1:68" s="2" customFormat="1" ht="273.60000000000002" x14ac:dyDescent="0.3">
      <c r="A50" s="196"/>
      <c r="B50" s="172" t="s">
        <v>514</v>
      </c>
      <c r="C50" s="172" t="s">
        <v>25</v>
      </c>
      <c r="D50" s="173" t="s">
        <v>24</v>
      </c>
      <c r="E50" s="174" t="s">
        <v>71</v>
      </c>
      <c r="F50" s="174" t="s">
        <v>169</v>
      </c>
      <c r="G50" s="174" t="s">
        <v>252</v>
      </c>
      <c r="H50" s="174" t="s">
        <v>487</v>
      </c>
      <c r="I50" s="175" t="s">
        <v>602</v>
      </c>
      <c r="J50" s="173" t="s">
        <v>34</v>
      </c>
      <c r="K50" s="173" t="s">
        <v>32</v>
      </c>
      <c r="L50" s="173" t="s">
        <v>33</v>
      </c>
      <c r="M50" s="176">
        <v>1</v>
      </c>
      <c r="N50" s="177"/>
      <c r="O50" s="177" t="s">
        <v>163</v>
      </c>
      <c r="P50" s="177" t="s">
        <v>163</v>
      </c>
      <c r="Q50" s="177" t="s">
        <v>163</v>
      </c>
      <c r="R50" s="177" t="s">
        <v>164</v>
      </c>
      <c r="S50" s="177" t="s">
        <v>163</v>
      </c>
      <c r="T50" s="177" t="s">
        <v>163</v>
      </c>
      <c r="U50" s="177" t="s">
        <v>164</v>
      </c>
      <c r="V50" s="177" t="s">
        <v>164</v>
      </c>
      <c r="W50" s="177" t="s">
        <v>163</v>
      </c>
      <c r="X50" s="177" t="s">
        <v>163</v>
      </c>
      <c r="Y50" s="177" t="s">
        <v>163</v>
      </c>
      <c r="Z50" s="177" t="s">
        <v>163</v>
      </c>
      <c r="AA50" s="177" t="s">
        <v>164</v>
      </c>
      <c r="AB50" s="177" t="s">
        <v>163</v>
      </c>
      <c r="AC50" s="177" t="s">
        <v>163</v>
      </c>
      <c r="AD50" s="177" t="s">
        <v>164</v>
      </c>
      <c r="AE50" s="177" t="s">
        <v>163</v>
      </c>
      <c r="AF50" s="177" t="s">
        <v>163</v>
      </c>
      <c r="AG50" s="177" t="s">
        <v>164</v>
      </c>
      <c r="AH50" s="172">
        <v>13</v>
      </c>
      <c r="AI50" s="178">
        <v>0.2</v>
      </c>
      <c r="AJ50" s="172" t="s">
        <v>36</v>
      </c>
      <c r="AK50" s="178">
        <v>1</v>
      </c>
      <c r="AL50" s="172" t="s">
        <v>44</v>
      </c>
      <c r="AM50" s="172" t="s">
        <v>48</v>
      </c>
      <c r="AN50" s="179" t="s">
        <v>497</v>
      </c>
      <c r="AO50" s="175" t="s">
        <v>604</v>
      </c>
      <c r="AP50" s="180" t="s">
        <v>500</v>
      </c>
      <c r="AQ50" s="174" t="s">
        <v>501</v>
      </c>
      <c r="AR50" s="174" t="s">
        <v>502</v>
      </c>
      <c r="AS50" s="172" t="s">
        <v>35</v>
      </c>
      <c r="AT50" s="179" t="s">
        <v>50</v>
      </c>
      <c r="AU50" s="179" t="s">
        <v>53</v>
      </c>
      <c r="AV50" s="178">
        <v>0.4</v>
      </c>
      <c r="AW50" s="179" t="s">
        <v>55</v>
      </c>
      <c r="AX50" s="179" t="s">
        <v>492</v>
      </c>
      <c r="AY50" s="179" t="s">
        <v>58</v>
      </c>
      <c r="AZ50" s="179" t="s">
        <v>66</v>
      </c>
      <c r="BA50" s="179" t="s">
        <v>61</v>
      </c>
      <c r="BB50" s="179" t="s">
        <v>504</v>
      </c>
      <c r="BC50" s="181">
        <v>8.4000000000000005E-2</v>
      </c>
      <c r="BD50" s="181">
        <v>1</v>
      </c>
      <c r="BE50" s="182">
        <v>5.8800000000000005E-2</v>
      </c>
      <c r="BF50" s="183" t="s">
        <v>36</v>
      </c>
      <c r="BG50" s="182">
        <v>1</v>
      </c>
      <c r="BH50" s="183" t="s">
        <v>44</v>
      </c>
      <c r="BI50" s="172" t="s">
        <v>48</v>
      </c>
      <c r="BJ50" s="179" t="s">
        <v>62</v>
      </c>
      <c r="BK50" s="184" t="s">
        <v>168</v>
      </c>
      <c r="BL50" s="185" t="s">
        <v>168</v>
      </c>
      <c r="BM50" s="186" t="s">
        <v>168</v>
      </c>
      <c r="BN50" s="187" t="s">
        <v>507</v>
      </c>
      <c r="BO50" s="173" t="s">
        <v>510</v>
      </c>
      <c r="BP50" s="173" t="s">
        <v>168</v>
      </c>
    </row>
    <row r="51" spans="1:68" s="2" customFormat="1" ht="316.8" x14ac:dyDescent="0.3">
      <c r="A51" s="196"/>
      <c r="B51" s="172" t="s">
        <v>514</v>
      </c>
      <c r="C51" s="172" t="s">
        <v>25</v>
      </c>
      <c r="D51" s="173" t="s">
        <v>24</v>
      </c>
      <c r="E51" s="174" t="s">
        <v>71</v>
      </c>
      <c r="F51" s="174" t="s">
        <v>169</v>
      </c>
      <c r="G51" s="174" t="s">
        <v>252</v>
      </c>
      <c r="H51" s="174" t="s">
        <v>487</v>
      </c>
      <c r="I51" s="175" t="s">
        <v>602</v>
      </c>
      <c r="J51" s="173" t="s">
        <v>34</v>
      </c>
      <c r="K51" s="173" t="s">
        <v>32</v>
      </c>
      <c r="L51" s="173" t="s">
        <v>33</v>
      </c>
      <c r="M51" s="176">
        <v>1</v>
      </c>
      <c r="N51" s="177"/>
      <c r="O51" s="177" t="s">
        <v>163</v>
      </c>
      <c r="P51" s="177" t="s">
        <v>163</v>
      </c>
      <c r="Q51" s="177" t="s">
        <v>163</v>
      </c>
      <c r="R51" s="177" t="s">
        <v>164</v>
      </c>
      <c r="S51" s="177" t="s">
        <v>163</v>
      </c>
      <c r="T51" s="177" t="s">
        <v>163</v>
      </c>
      <c r="U51" s="177" t="s">
        <v>164</v>
      </c>
      <c r="V51" s="177" t="s">
        <v>164</v>
      </c>
      <c r="W51" s="177" t="s">
        <v>163</v>
      </c>
      <c r="X51" s="177" t="s">
        <v>163</v>
      </c>
      <c r="Y51" s="177" t="s">
        <v>163</v>
      </c>
      <c r="Z51" s="177" t="s">
        <v>163</v>
      </c>
      <c r="AA51" s="177" t="s">
        <v>164</v>
      </c>
      <c r="AB51" s="177" t="s">
        <v>163</v>
      </c>
      <c r="AC51" s="177" t="s">
        <v>163</v>
      </c>
      <c r="AD51" s="177" t="s">
        <v>164</v>
      </c>
      <c r="AE51" s="177" t="s">
        <v>163</v>
      </c>
      <c r="AF51" s="177" t="s">
        <v>163</v>
      </c>
      <c r="AG51" s="177" t="s">
        <v>164</v>
      </c>
      <c r="AH51" s="172">
        <v>13</v>
      </c>
      <c r="AI51" s="178">
        <v>0.2</v>
      </c>
      <c r="AJ51" s="172" t="s">
        <v>36</v>
      </c>
      <c r="AK51" s="178">
        <v>1</v>
      </c>
      <c r="AL51" s="172" t="s">
        <v>44</v>
      </c>
      <c r="AM51" s="172" t="s">
        <v>48</v>
      </c>
      <c r="AN51" s="179" t="s">
        <v>488</v>
      </c>
      <c r="AO51" s="175" t="s">
        <v>601</v>
      </c>
      <c r="AP51" s="180" t="s">
        <v>489</v>
      </c>
      <c r="AQ51" s="174" t="s">
        <v>490</v>
      </c>
      <c r="AR51" s="174" t="s">
        <v>491</v>
      </c>
      <c r="AS51" s="172" t="s">
        <v>35</v>
      </c>
      <c r="AT51" s="179" t="s">
        <v>51</v>
      </c>
      <c r="AU51" s="179" t="s">
        <v>53</v>
      </c>
      <c r="AV51" s="178">
        <v>0.3</v>
      </c>
      <c r="AW51" s="179" t="s">
        <v>55</v>
      </c>
      <c r="AX51" s="179" t="s">
        <v>492</v>
      </c>
      <c r="AY51" s="179" t="s">
        <v>58</v>
      </c>
      <c r="AZ51" s="179" t="s">
        <v>66</v>
      </c>
      <c r="BA51" s="179" t="s">
        <v>61</v>
      </c>
      <c r="BB51" s="179" t="s">
        <v>493</v>
      </c>
      <c r="BC51" s="181">
        <v>5.8800000000000005E-2</v>
      </c>
      <c r="BD51" s="181">
        <v>1</v>
      </c>
      <c r="BE51" s="182">
        <v>5.8800000000000005E-2</v>
      </c>
      <c r="BF51" s="183" t="s">
        <v>36</v>
      </c>
      <c r="BG51" s="182">
        <v>1</v>
      </c>
      <c r="BH51" s="183" t="s">
        <v>44</v>
      </c>
      <c r="BI51" s="172" t="s">
        <v>48</v>
      </c>
      <c r="BJ51" s="179" t="s">
        <v>62</v>
      </c>
      <c r="BK51" s="184" t="s">
        <v>168</v>
      </c>
      <c r="BL51" s="185" t="s">
        <v>168</v>
      </c>
      <c r="BM51" s="186" t="s">
        <v>168</v>
      </c>
      <c r="BN51" s="187" t="s">
        <v>507</v>
      </c>
      <c r="BO51" s="173" t="s">
        <v>494</v>
      </c>
      <c r="BP51" s="173" t="s">
        <v>168</v>
      </c>
    </row>
    <row r="52" spans="1:68" s="2" customFormat="1" ht="288" x14ac:dyDescent="0.3">
      <c r="A52" s="196">
        <v>1</v>
      </c>
      <c r="B52" s="193" t="s">
        <v>537</v>
      </c>
      <c r="C52" s="172" t="s">
        <v>27</v>
      </c>
      <c r="D52" s="173" t="s">
        <v>26</v>
      </c>
      <c r="E52" s="174" t="s">
        <v>72</v>
      </c>
      <c r="F52" s="174" t="s">
        <v>169</v>
      </c>
      <c r="G52" s="174" t="s">
        <v>252</v>
      </c>
      <c r="H52" s="174" t="s">
        <v>524</v>
      </c>
      <c r="I52" s="175" t="s">
        <v>606</v>
      </c>
      <c r="J52" s="173" t="s">
        <v>34</v>
      </c>
      <c r="K52" s="173" t="s">
        <v>32</v>
      </c>
      <c r="L52" s="173" t="s">
        <v>33</v>
      </c>
      <c r="M52" s="176">
        <v>1</v>
      </c>
      <c r="N52" s="177"/>
      <c r="O52" s="177" t="s">
        <v>163</v>
      </c>
      <c r="P52" s="177" t="s">
        <v>163</v>
      </c>
      <c r="Q52" s="177" t="s">
        <v>164</v>
      </c>
      <c r="R52" s="177" t="s">
        <v>164</v>
      </c>
      <c r="S52" s="177" t="s">
        <v>163</v>
      </c>
      <c r="T52" s="177" t="s">
        <v>163</v>
      </c>
      <c r="U52" s="177" t="s">
        <v>164</v>
      </c>
      <c r="V52" s="177" t="s">
        <v>164</v>
      </c>
      <c r="W52" s="177" t="s">
        <v>163</v>
      </c>
      <c r="X52" s="177" t="s">
        <v>163</v>
      </c>
      <c r="Y52" s="177" t="s">
        <v>163</v>
      </c>
      <c r="Z52" s="177" t="s">
        <v>163</v>
      </c>
      <c r="AA52" s="177" t="s">
        <v>163</v>
      </c>
      <c r="AB52" s="177" t="s">
        <v>163</v>
      </c>
      <c r="AC52" s="177" t="s">
        <v>163</v>
      </c>
      <c r="AD52" s="177" t="s">
        <v>164</v>
      </c>
      <c r="AE52" s="177" t="s">
        <v>163</v>
      </c>
      <c r="AF52" s="177" t="s">
        <v>163</v>
      </c>
      <c r="AG52" s="177" t="s">
        <v>164</v>
      </c>
      <c r="AH52" s="172">
        <v>13</v>
      </c>
      <c r="AI52" s="178">
        <v>0.2</v>
      </c>
      <c r="AJ52" s="172" t="s">
        <v>36</v>
      </c>
      <c r="AK52" s="178">
        <v>1</v>
      </c>
      <c r="AL52" s="172" t="s">
        <v>44</v>
      </c>
      <c r="AM52" s="172" t="s">
        <v>48</v>
      </c>
      <c r="AN52" s="179" t="s">
        <v>518</v>
      </c>
      <c r="AO52" s="175" t="s">
        <v>605</v>
      </c>
      <c r="AP52" s="180" t="s">
        <v>515</v>
      </c>
      <c r="AQ52" s="174" t="s">
        <v>519</v>
      </c>
      <c r="AR52" s="174" t="s">
        <v>520</v>
      </c>
      <c r="AS52" s="172" t="s">
        <v>35</v>
      </c>
      <c r="AT52" s="179" t="s">
        <v>50</v>
      </c>
      <c r="AU52" s="179" t="s">
        <v>53</v>
      </c>
      <c r="AV52" s="178">
        <v>0.4</v>
      </c>
      <c r="AW52" s="179" t="s">
        <v>55</v>
      </c>
      <c r="AX52" s="179" t="s">
        <v>521</v>
      </c>
      <c r="AY52" s="179" t="s">
        <v>58</v>
      </c>
      <c r="AZ52" s="179" t="s">
        <v>63</v>
      </c>
      <c r="BA52" s="179" t="s">
        <v>61</v>
      </c>
      <c r="BB52" s="179" t="s">
        <v>522</v>
      </c>
      <c r="BC52" s="181">
        <v>0.12</v>
      </c>
      <c r="BD52" s="181">
        <v>1</v>
      </c>
      <c r="BE52" s="182">
        <v>7.1999999999999995E-2</v>
      </c>
      <c r="BF52" s="183" t="s">
        <v>36</v>
      </c>
      <c r="BG52" s="182">
        <v>1</v>
      </c>
      <c r="BH52" s="183" t="s">
        <v>44</v>
      </c>
      <c r="BI52" s="172" t="s">
        <v>48</v>
      </c>
      <c r="BJ52" s="179" t="s">
        <v>62</v>
      </c>
      <c r="BK52" s="184" t="s">
        <v>530</v>
      </c>
      <c r="BL52" s="185" t="s">
        <v>531</v>
      </c>
      <c r="BM52" s="186">
        <v>45657</v>
      </c>
      <c r="BN52" s="187" t="s">
        <v>532</v>
      </c>
      <c r="BO52" s="173" t="s">
        <v>523</v>
      </c>
      <c r="BP52" s="173" t="s">
        <v>533</v>
      </c>
    </row>
    <row r="53" spans="1:68" s="2" customFormat="1" ht="245.4" thickBot="1" x14ac:dyDescent="0.35">
      <c r="A53" s="196"/>
      <c r="B53" s="141" t="s">
        <v>537</v>
      </c>
      <c r="C53" s="141" t="s">
        <v>27</v>
      </c>
      <c r="D53" s="39" t="s">
        <v>26</v>
      </c>
      <c r="E53" s="142" t="s">
        <v>72</v>
      </c>
      <c r="F53" s="142" t="s">
        <v>169</v>
      </c>
      <c r="G53" s="142" t="s">
        <v>252</v>
      </c>
      <c r="H53" s="142" t="s">
        <v>524</v>
      </c>
      <c r="I53" s="143" t="s">
        <v>606</v>
      </c>
      <c r="J53" s="39" t="s">
        <v>34</v>
      </c>
      <c r="K53" s="39" t="s">
        <v>32</v>
      </c>
      <c r="L53" s="39" t="s">
        <v>33</v>
      </c>
      <c r="M53" s="169">
        <v>1</v>
      </c>
      <c r="N53" s="1"/>
      <c r="O53" s="1" t="s">
        <v>163</v>
      </c>
      <c r="P53" s="1" t="s">
        <v>163</v>
      </c>
      <c r="Q53" s="1" t="s">
        <v>164</v>
      </c>
      <c r="R53" s="1" t="s">
        <v>164</v>
      </c>
      <c r="S53" s="1" t="s">
        <v>163</v>
      </c>
      <c r="T53" s="1" t="s">
        <v>163</v>
      </c>
      <c r="U53" s="1" t="s">
        <v>164</v>
      </c>
      <c r="V53" s="1" t="s">
        <v>164</v>
      </c>
      <c r="W53" s="1" t="s">
        <v>163</v>
      </c>
      <c r="X53" s="1" t="s">
        <v>163</v>
      </c>
      <c r="Y53" s="1" t="s">
        <v>163</v>
      </c>
      <c r="Z53" s="1" t="s">
        <v>163</v>
      </c>
      <c r="AA53" s="1" t="s">
        <v>163</v>
      </c>
      <c r="AB53" s="1" t="s">
        <v>163</v>
      </c>
      <c r="AC53" s="1" t="s">
        <v>163</v>
      </c>
      <c r="AD53" s="1" t="s">
        <v>164</v>
      </c>
      <c r="AE53" s="1" t="s">
        <v>163</v>
      </c>
      <c r="AF53" s="1" t="s">
        <v>163</v>
      </c>
      <c r="AG53" s="1" t="s">
        <v>164</v>
      </c>
      <c r="AH53" s="141">
        <v>13</v>
      </c>
      <c r="AI53" s="144">
        <v>0.2</v>
      </c>
      <c r="AJ53" s="141" t="s">
        <v>36</v>
      </c>
      <c r="AK53" s="144">
        <v>1</v>
      </c>
      <c r="AL53" s="141" t="s">
        <v>44</v>
      </c>
      <c r="AM53" s="141" t="s">
        <v>48</v>
      </c>
      <c r="AN53" s="145" t="s">
        <v>525</v>
      </c>
      <c r="AO53" s="143" t="s">
        <v>607</v>
      </c>
      <c r="AP53" s="142" t="s">
        <v>526</v>
      </c>
      <c r="AQ53" s="142" t="s">
        <v>527</v>
      </c>
      <c r="AR53" s="142" t="s">
        <v>528</v>
      </c>
      <c r="AS53" s="141" t="s">
        <v>35</v>
      </c>
      <c r="AT53" s="145" t="s">
        <v>50</v>
      </c>
      <c r="AU53" s="145" t="s">
        <v>53</v>
      </c>
      <c r="AV53" s="144">
        <v>0.4</v>
      </c>
      <c r="AW53" s="145" t="s">
        <v>55</v>
      </c>
      <c r="AX53" s="145" t="s">
        <v>516</v>
      </c>
      <c r="AY53" s="145" t="s">
        <v>58</v>
      </c>
      <c r="AZ53" s="145" t="s">
        <v>66</v>
      </c>
      <c r="BA53" s="145" t="s">
        <v>61</v>
      </c>
      <c r="BB53" s="145" t="s">
        <v>529</v>
      </c>
      <c r="BC53" s="146">
        <v>7.1999999999999995E-2</v>
      </c>
      <c r="BD53" s="146">
        <v>1</v>
      </c>
      <c r="BE53" s="147">
        <v>7.1999999999999995E-2</v>
      </c>
      <c r="BF53" s="148" t="s">
        <v>36</v>
      </c>
      <c r="BG53" s="147">
        <v>1</v>
      </c>
      <c r="BH53" s="148" t="s">
        <v>44</v>
      </c>
      <c r="BI53" s="141" t="s">
        <v>48</v>
      </c>
      <c r="BJ53" s="145" t="s">
        <v>62</v>
      </c>
      <c r="BK53" s="188" t="s">
        <v>168</v>
      </c>
      <c r="BL53" s="189" t="s">
        <v>168</v>
      </c>
      <c r="BM53" s="149" t="s">
        <v>168</v>
      </c>
      <c r="BN53" s="39" t="s">
        <v>532</v>
      </c>
      <c r="BO53" s="39" t="s">
        <v>534</v>
      </c>
      <c r="BP53" s="39" t="s">
        <v>168</v>
      </c>
    </row>
    <row r="54" spans="1:68" s="2" customFormat="1" x14ac:dyDescent="0.3">
      <c r="A54" s="196"/>
      <c r="B54" s="4"/>
      <c r="C54" s="4"/>
      <c r="D54" s="4"/>
      <c r="E54" s="9"/>
      <c r="F54" s="9"/>
      <c r="G54" s="9"/>
      <c r="H54" s="9"/>
      <c r="I54" s="9"/>
      <c r="J54" s="4"/>
      <c r="K54" s="4"/>
      <c r="L54" s="4"/>
      <c r="M54" s="4"/>
      <c r="AH54" s="4"/>
      <c r="AI54" s="127"/>
      <c r="AJ54" s="4"/>
      <c r="AK54" s="127"/>
      <c r="AL54" s="4"/>
      <c r="AM54" s="4"/>
      <c r="AN54" s="5"/>
      <c r="AO54" s="9"/>
      <c r="AP54" s="9"/>
      <c r="AQ54" s="9"/>
      <c r="AR54" s="9"/>
      <c r="AS54" s="4"/>
      <c r="AT54" s="5"/>
      <c r="AU54" s="5"/>
      <c r="AV54" s="127"/>
      <c r="AW54" s="5"/>
      <c r="AX54" s="5"/>
      <c r="AY54" s="5"/>
      <c r="AZ54" s="5"/>
      <c r="BA54" s="5"/>
      <c r="BB54" s="5"/>
      <c r="BC54" s="128"/>
      <c r="BD54" s="136"/>
      <c r="BE54" s="130"/>
      <c r="BF54" s="129"/>
      <c r="BG54" s="130"/>
      <c r="BH54" s="129"/>
      <c r="BI54" s="4"/>
      <c r="BJ54" s="5"/>
      <c r="BK54" s="5"/>
      <c r="BL54" s="5"/>
      <c r="BM54" s="29"/>
      <c r="BN54" s="4"/>
      <c r="BO54" s="4"/>
      <c r="BP54" s="4"/>
    </row>
    <row r="55" spans="1:68" s="2" customFormat="1" ht="16.2" x14ac:dyDescent="0.3">
      <c r="B55" s="35">
        <v>1</v>
      </c>
      <c r="C55" s="35">
        <v>2</v>
      </c>
      <c r="D55" s="35">
        <v>3</v>
      </c>
      <c r="E55" s="35"/>
      <c r="F55" s="35">
        <v>4</v>
      </c>
      <c r="G55" s="35">
        <v>5</v>
      </c>
      <c r="H55" s="35">
        <v>6</v>
      </c>
      <c r="I55" s="35">
        <v>7</v>
      </c>
      <c r="J55" s="35">
        <v>8</v>
      </c>
      <c r="K55" s="35">
        <v>9</v>
      </c>
      <c r="L55" s="35">
        <v>10</v>
      </c>
      <c r="M55" s="35">
        <v>11</v>
      </c>
      <c r="N55" s="35">
        <v>14</v>
      </c>
      <c r="O55" s="35">
        <v>15</v>
      </c>
      <c r="P55" s="35">
        <v>16</v>
      </c>
      <c r="Q55" s="35">
        <v>17</v>
      </c>
      <c r="R55" s="35">
        <v>18</v>
      </c>
      <c r="S55" s="35">
        <v>19</v>
      </c>
      <c r="T55" s="35">
        <v>20</v>
      </c>
      <c r="U55" s="35">
        <v>21</v>
      </c>
      <c r="V55" s="35">
        <v>22</v>
      </c>
      <c r="W55" s="35">
        <v>23</v>
      </c>
      <c r="X55" s="35">
        <v>24</v>
      </c>
      <c r="Y55" s="35">
        <v>25</v>
      </c>
      <c r="Z55" s="35">
        <v>26</v>
      </c>
      <c r="AA55" s="35">
        <v>27</v>
      </c>
      <c r="AB55" s="35">
        <v>28</v>
      </c>
      <c r="AC55" s="35">
        <v>29</v>
      </c>
      <c r="AD55" s="35">
        <v>30</v>
      </c>
      <c r="AE55" s="35">
        <v>31</v>
      </c>
      <c r="AF55" s="35">
        <v>32</v>
      </c>
      <c r="AG55" s="35">
        <v>33</v>
      </c>
      <c r="AH55" s="35">
        <v>34</v>
      </c>
      <c r="AI55" s="35">
        <v>13</v>
      </c>
      <c r="AJ55" s="35">
        <v>12</v>
      </c>
      <c r="AK55" s="35">
        <v>35</v>
      </c>
      <c r="AL55" s="35"/>
      <c r="AM55" s="35">
        <v>36</v>
      </c>
      <c r="AN55" s="35">
        <v>37</v>
      </c>
      <c r="AO55" s="35">
        <v>38</v>
      </c>
      <c r="AP55" s="35">
        <v>39</v>
      </c>
      <c r="AQ55" s="35">
        <v>40</v>
      </c>
      <c r="AR55" s="35">
        <v>41</v>
      </c>
      <c r="AS55" s="35">
        <v>42</v>
      </c>
      <c r="AT55" s="35">
        <v>43</v>
      </c>
      <c r="AU55" s="35">
        <v>44</v>
      </c>
      <c r="AV55" s="35">
        <v>45</v>
      </c>
      <c r="AW55" s="35">
        <v>46</v>
      </c>
      <c r="AX55" s="35">
        <v>47</v>
      </c>
      <c r="AY55" s="35">
        <v>48</v>
      </c>
      <c r="AZ55" s="35">
        <v>49</v>
      </c>
      <c r="BA55" s="35">
        <v>50</v>
      </c>
      <c r="BB55" s="35">
        <v>51</v>
      </c>
      <c r="BC55" s="137">
        <v>52</v>
      </c>
      <c r="BD55" s="137">
        <v>55</v>
      </c>
      <c r="BE55" s="35">
        <v>53</v>
      </c>
      <c r="BF55" s="35">
        <v>54</v>
      </c>
      <c r="BG55" s="35">
        <v>56</v>
      </c>
      <c r="BH55" s="35">
        <v>57</v>
      </c>
      <c r="BI55" s="35">
        <v>58</v>
      </c>
      <c r="BJ55" s="35">
        <v>59</v>
      </c>
      <c r="BK55" s="35">
        <v>60</v>
      </c>
      <c r="BL55" s="35">
        <v>61</v>
      </c>
      <c r="BM55" s="35">
        <v>62</v>
      </c>
      <c r="BN55" s="35">
        <v>63</v>
      </c>
      <c r="BO55" s="35">
        <v>64</v>
      </c>
      <c r="BP55" s="35">
        <v>65</v>
      </c>
    </row>
    <row r="57" spans="1:68" x14ac:dyDescent="0.3">
      <c r="AK57" s="170"/>
    </row>
  </sheetData>
  <autoFilter ref="A18:BP53" xr:uid="{EDC9C8BB-5311-454E-98DC-851A10E202C4}"/>
  <conditionalFormatting sqref="AM16:AM54">
    <cfRule type="containsText" dxfId="22" priority="13" operator="containsText" text="Bajo">
      <formula>NOT(ISERROR(SEARCH("Bajo",AM16)))</formula>
    </cfRule>
    <cfRule type="containsText" dxfId="21" priority="14" operator="containsText" text="Moderado">
      <formula>NOT(ISERROR(SEARCH("Moderado",AM16)))</formula>
    </cfRule>
    <cfRule type="containsText" dxfId="20" priority="15" operator="containsText" text="Alto">
      <formula>NOT(ISERROR(SEARCH("Alto",AM16)))</formula>
    </cfRule>
    <cfRule type="containsText" dxfId="19" priority="16" operator="containsText" text="Extremo">
      <formula>NOT(ISERROR(SEARCH("Extremo",AM16)))</formula>
    </cfRule>
  </conditionalFormatting>
  <conditionalFormatting sqref="BF18">
    <cfRule type="containsText" dxfId="18" priority="5" operator="containsText" text="Bajo">
      <formula>NOT(ISERROR(SEARCH("Bajo",BF18)))</formula>
    </cfRule>
    <cfRule type="containsText" dxfId="17" priority="6" operator="containsText" text="Alto">
      <formula>NOT(ISERROR(SEARCH("Alto",BF18)))</formula>
    </cfRule>
    <cfRule type="containsText" dxfId="16" priority="7" operator="containsText" text="Moderado">
      <formula>NOT(ISERROR(SEARCH("Moderado",BF18)))</formula>
    </cfRule>
    <cfRule type="containsText" dxfId="15" priority="8" operator="containsText" text="Extremo">
      <formula>NOT(ISERROR(SEARCH("Extremo",BF18)))</formula>
    </cfRule>
  </conditionalFormatting>
  <conditionalFormatting sqref="BH18">
    <cfRule type="containsText" dxfId="14" priority="1" operator="containsText" text="Bajo">
      <formula>NOT(ISERROR(SEARCH("Bajo",BH18)))</formula>
    </cfRule>
    <cfRule type="containsText" dxfId="13" priority="2" operator="containsText" text="Alto">
      <formula>NOT(ISERROR(SEARCH("Alto",BH18)))</formula>
    </cfRule>
    <cfRule type="containsText" dxfId="12" priority="3" operator="containsText" text="Moderado">
      <formula>NOT(ISERROR(SEARCH("Moderado",BH18)))</formula>
    </cfRule>
    <cfRule type="containsText" dxfId="11" priority="4" operator="containsText" text="Extremo">
      <formula>NOT(ISERROR(SEARCH("Extremo",BH18)))</formula>
    </cfRule>
  </conditionalFormatting>
  <conditionalFormatting sqref="BI16:BI18">
    <cfRule type="containsText" dxfId="10" priority="22" operator="containsText" text="Alto">
      <formula>NOT(ISERROR(SEARCH("Alto",BI16)))</formula>
    </cfRule>
    <cfRule type="containsText" dxfId="9" priority="23" operator="containsText" text="Moderado">
      <formula>NOT(ISERROR(SEARCH("Moderado",BI16)))</formula>
    </cfRule>
    <cfRule type="containsText" dxfId="8" priority="24" operator="containsText" text="Extremo">
      <formula>NOT(ISERROR(SEARCH("Extremo",BI16)))</formula>
    </cfRule>
  </conditionalFormatting>
  <conditionalFormatting sqref="BI16:BI54">
    <cfRule type="containsText" dxfId="7" priority="9" operator="containsText" text="Bajo">
      <formula>NOT(ISERROR(SEARCH("Bajo",BI16)))</formula>
    </cfRule>
  </conditionalFormatting>
  <conditionalFormatting sqref="BI19:BI54">
    <cfRule type="containsText" dxfId="6" priority="10" operator="containsText" text="Moderado">
      <formula>NOT(ISERROR(SEARCH("Moderado",BI19)))</formula>
    </cfRule>
    <cfRule type="containsText" dxfId="5" priority="11" operator="containsText" text="Alto">
      <formula>NOT(ISERROR(SEARCH("Alto",BI19)))</formula>
    </cfRule>
    <cfRule type="containsText" dxfId="4" priority="12" operator="containsText" text="Extremo">
      <formula>NOT(ISERROR(SEARCH("Extremo",BI19)))</formula>
    </cfRule>
  </conditionalFormatting>
  <dataValidations count="21">
    <dataValidation allowBlank="1" showInputMessage="1" showErrorMessage="1" promptTitle="1." prompt="Afectar al grupo de funcionarios del proceso?" sqref="O18" xr:uid="{566F953A-C3B7-4689-8DF1-14D37EFCA105}"/>
    <dataValidation allowBlank="1" showInputMessage="1" showErrorMessage="1" promptTitle="2." prompt="¿Afectar el cumplimiento de metas y objetivos de la dependencia?" sqref="P18" xr:uid="{C08D10FE-A239-43ED-8083-8E343B223B22}"/>
    <dataValidation allowBlank="1" showInputMessage="1" showErrorMessage="1" promptTitle="3." prompt="¿Afectar el cumplimiento de misión de la Entidad?" sqref="Q18" xr:uid="{7ABECBEE-1213-448D-B606-C2BD33A7C4D8}"/>
    <dataValidation allowBlank="1" showInputMessage="1" showErrorMessage="1" promptTitle="4." prompt="¿Afectar el cumplimiento de la misión del sector al que pertenece la Entidad?" sqref="R18" xr:uid="{32E0F3C1-A4E5-4BE9-AC74-80DF819BA591}"/>
    <dataValidation allowBlank="1" showInputMessage="1" showErrorMessage="1" promptTitle="5." prompt="¿Generar pérdida de confianza de la Entidad, afectando su reputación?" sqref="S18" xr:uid="{C3436A7A-8546-4D00-A302-BFE96A43389C}"/>
    <dataValidation allowBlank="1" showInputMessage="1" showErrorMessage="1" promptTitle="6." prompt="¿Generar pérdida de recursos económicos?" sqref="T18" xr:uid="{81E40F75-DAA0-4C8A-BF4C-8E54B472C0D9}"/>
    <dataValidation allowBlank="1" showInputMessage="1" showErrorMessage="1" promptTitle="7." prompt="¿Afectar la generación de los productos o la prestación de servicios?" sqref="U18" xr:uid="{7D1A975B-94C8-48B9-A3BD-BD298BA56907}"/>
    <dataValidation allowBlank="1" showInputMessage="1" showErrorMessage="1" promptTitle="8." prompt="¿Dar lugar al detrimento de calidad de vida de la comunidad por la pérdida del bien o servicios o los recursos públicos?" sqref="V18" xr:uid="{6E1B8D8D-69FE-4074-AEC8-FD7A5A4996CB}"/>
    <dataValidation allowBlank="1" showInputMessage="1" showErrorMessage="1" promptTitle="9." prompt="¿Generar pérdida de información de la Entidad?" sqref="W18" xr:uid="{AC2FEDCC-5E39-4E2E-87FE-36E936CFB66A}"/>
    <dataValidation allowBlank="1" showInputMessage="1" showErrorMessage="1" promptTitle="10." prompt="¿Generar intervención de los órganos de control, de la Fiscalía, u otro ente?" sqref="X18" xr:uid="{77E39928-849E-44B5-8357-AA178FC6CB42}"/>
    <dataValidation allowBlank="1" showInputMessage="1" showErrorMessage="1" promptTitle="11." prompt="¿Dar lugar a procesos sancionatorios?" sqref="Y18" xr:uid="{787A06E6-C207-494B-AC43-B8856B129DA4}"/>
    <dataValidation allowBlank="1" showInputMessage="1" showErrorMessage="1" promptTitle="12." prompt="¿Dar lugar a procesos disciplinarios?" sqref="Z18" xr:uid="{4FC1B213-BFC6-45F5-B296-56E015FBBC91}"/>
    <dataValidation allowBlank="1" showInputMessage="1" showErrorMessage="1" promptTitle="13." prompt="¿Dar lugar a procesos fiscales?" sqref="AA18" xr:uid="{D53F10B1-A992-4C90-BC5C-8FB64941C529}"/>
    <dataValidation allowBlank="1" showInputMessage="1" showErrorMessage="1" promptTitle="14." prompt="¿Dar lugar a procesos penales?" sqref="AB18" xr:uid="{63916803-BF2C-4A82-9FE7-33AD6B49561F}"/>
    <dataValidation allowBlank="1" showInputMessage="1" showErrorMessage="1" promptTitle="15." prompt="¿Generar pérdida de credibilidad del sector?" sqref="AC18" xr:uid="{7132B0B7-4F1F-4710-A4A3-DEBD35B04F19}"/>
    <dataValidation allowBlank="1" showInputMessage="1" showErrorMessage="1" promptTitle="16." prompt="¿Ocasionar lesiones físicas o pérdida de vidas humanas?" sqref="AD18" xr:uid="{1599153C-B0FC-4CFF-A836-1BAEC803906F}"/>
    <dataValidation allowBlank="1" showInputMessage="1" showErrorMessage="1" promptTitle="17." prompt="¿Afectar la imagen regional?" sqref="AE18" xr:uid="{0DFBC96A-0DC3-45D8-92DE-29BDE0662E76}"/>
    <dataValidation allowBlank="1" showInputMessage="1" showErrorMessage="1" promptTitle="18." prompt="¿Afectar la imagen nacional?" sqref="AF18" xr:uid="{8B1B9831-7C75-4A75-AF27-FCE5B4579741}"/>
    <dataValidation allowBlank="1" showInputMessage="1" showErrorMessage="1" promptTitle="19." prompt="¿Generar daño ambiental" sqref="AG18:AK18" xr:uid="{FB726923-A1D9-4CBC-95ED-3F30E403E219}"/>
    <dataValidation type="list" allowBlank="1" showInputMessage="1" showErrorMessage="1" sqref="O19:AG54" xr:uid="{CDE4D414-DF77-4693-8692-CA93C6B0E322}">
      <formula1>"SI,NO"</formula1>
    </dataValidation>
    <dataValidation type="list" allowBlank="1" showInputMessage="1" showErrorMessage="1" sqref="F7 D19:E54 J19:L54 AY19:BA54 AW19:AW54 AT19:AU54 N19:N54 BJ19:BJ53" xr:uid="{91AC29EB-632A-47AB-95FA-8D8E8601B422}">
      <formula1>#REF!</formula1>
    </dataValidation>
  </dataValidations>
  <pageMargins left="0.70866141732283472" right="0.70866141732283472" top="0.74803149606299213" bottom="0.74803149606299213" header="0.31496062992125984" footer="0.31496062992125984"/>
  <pageSetup scale="13" fitToHeight="0" orientation="landscape" r:id="rId1"/>
  <headerFooter>
    <oddFooter>&amp;LDO-FR-009_V1&amp;CLa EMB está comprometida con el medio ambiente;no imprima este documento.Si este documento se encuentra impreso se considera “Copia no Controlada”. La versión vigente se encuentra publicada en aplicativo oficial de la Entidad.&amp;R&amp;P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7605-A5CB-4C5D-876A-5F6011A51CD4}">
  <dimension ref="A1:L63"/>
  <sheetViews>
    <sheetView showGridLines="0" zoomScale="80" zoomScaleNormal="80"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44140625" defaultRowHeight="14.4" x14ac:dyDescent="0.3"/>
  <cols>
    <col min="1" max="1" width="6.88671875" style="154" bestFit="1" customWidth="1"/>
    <col min="2" max="2" width="10.88671875" style="2" customWidth="1"/>
    <col min="3" max="3" width="55.109375" style="9" customWidth="1"/>
    <col min="4" max="4" width="16.5546875" style="4" customWidth="1"/>
    <col min="5" max="5" width="13.88671875" style="4" customWidth="1"/>
    <col min="6" max="6" width="10.6640625" style="138" customWidth="1"/>
    <col min="7" max="7" width="25.6640625" style="2" customWidth="1"/>
    <col min="8" max="8" width="26.109375" style="2" customWidth="1"/>
    <col min="9" max="9" width="19.5546875" style="2" customWidth="1"/>
    <col min="10" max="10" width="21.88671875" style="2" customWidth="1"/>
    <col min="11" max="11" width="13.33203125" style="195" customWidth="1"/>
    <col min="12" max="12" width="14" style="195" customWidth="1"/>
  </cols>
  <sheetData>
    <row r="1" spans="1:12" ht="15" thickBot="1" x14ac:dyDescent="0.35">
      <c r="A1" s="150"/>
      <c r="B1" s="7"/>
      <c r="C1" s="7"/>
      <c r="D1" s="7"/>
      <c r="E1" s="7"/>
      <c r="F1" s="7"/>
      <c r="G1" s="7"/>
      <c r="H1" s="7"/>
      <c r="I1" s="7"/>
      <c r="J1" s="7"/>
      <c r="K1" s="34"/>
      <c r="L1" s="34"/>
    </row>
    <row r="2" spans="1:12" ht="22.5" customHeight="1" thickBot="1" x14ac:dyDescent="0.35">
      <c r="A2" s="151"/>
      <c r="B2" s="10"/>
      <c r="C2" s="10"/>
      <c r="D2" s="10"/>
      <c r="E2" s="10"/>
      <c r="F2" s="200" t="s">
        <v>156</v>
      </c>
      <c r="G2" s="201"/>
      <c r="H2" s="201"/>
      <c r="I2" s="201"/>
      <c r="J2" s="201"/>
      <c r="K2" s="201"/>
      <c r="L2" s="202"/>
    </row>
    <row r="3" spans="1:12" ht="42" customHeight="1" thickBot="1" x14ac:dyDescent="0.35">
      <c r="A3" s="152"/>
      <c r="B3" s="37" t="s">
        <v>76</v>
      </c>
      <c r="C3" s="37" t="s">
        <v>79</v>
      </c>
      <c r="D3" s="37" t="s">
        <v>91</v>
      </c>
      <c r="E3" s="37" t="s">
        <v>92</v>
      </c>
      <c r="F3" s="37" t="s">
        <v>93</v>
      </c>
      <c r="G3" s="37" t="s">
        <v>94</v>
      </c>
      <c r="H3" s="37" t="s">
        <v>95</v>
      </c>
      <c r="I3" s="37" t="s">
        <v>157</v>
      </c>
      <c r="J3" s="38" t="s">
        <v>96</v>
      </c>
      <c r="K3" s="37" t="s">
        <v>97</v>
      </c>
      <c r="L3" s="37" t="s">
        <v>98</v>
      </c>
    </row>
    <row r="4" spans="1:12" ht="167.25" customHeight="1" x14ac:dyDescent="0.3">
      <c r="A4" s="153">
        <v>4</v>
      </c>
      <c r="B4" s="57" t="s">
        <v>192</v>
      </c>
      <c r="C4" s="116" t="s">
        <v>551</v>
      </c>
      <c r="D4" s="123" t="s">
        <v>48</v>
      </c>
      <c r="E4" s="117" t="s">
        <v>62</v>
      </c>
      <c r="F4" s="171" t="s">
        <v>193</v>
      </c>
      <c r="G4" s="125" t="s">
        <v>184</v>
      </c>
      <c r="H4" s="125" t="s">
        <v>185</v>
      </c>
      <c r="I4" s="57" t="s">
        <v>186</v>
      </c>
      <c r="J4" s="57" t="s">
        <v>187</v>
      </c>
      <c r="K4" s="168">
        <v>46784</v>
      </c>
      <c r="L4" s="168">
        <v>47118</v>
      </c>
    </row>
    <row r="5" spans="1:12" ht="128.25" customHeight="1" x14ac:dyDescent="0.3">
      <c r="A5" s="153">
        <v>4</v>
      </c>
      <c r="B5" s="57" t="s">
        <v>210</v>
      </c>
      <c r="C5" s="116" t="s">
        <v>554</v>
      </c>
      <c r="D5" s="123" t="s">
        <v>47</v>
      </c>
      <c r="E5" s="117" t="s">
        <v>62</v>
      </c>
      <c r="F5" s="139" t="s">
        <v>203</v>
      </c>
      <c r="G5" s="57" t="s">
        <v>204</v>
      </c>
      <c r="H5" s="57" t="s">
        <v>208</v>
      </c>
      <c r="I5" s="57" t="s">
        <v>209</v>
      </c>
      <c r="J5" s="57" t="s">
        <v>4</v>
      </c>
      <c r="K5" s="168">
        <v>45323</v>
      </c>
      <c r="L5" s="168">
        <v>45657</v>
      </c>
    </row>
    <row r="6" spans="1:12" ht="150.75" customHeight="1" x14ac:dyDescent="0.3">
      <c r="A6" s="153">
        <v>3</v>
      </c>
      <c r="B6" s="57" t="s">
        <v>233</v>
      </c>
      <c r="C6" s="116" t="s">
        <v>556</v>
      </c>
      <c r="D6" s="123" t="s">
        <v>48</v>
      </c>
      <c r="E6" s="117" t="s">
        <v>62</v>
      </c>
      <c r="F6" s="139" t="s">
        <v>228</v>
      </c>
      <c r="G6" s="57" t="s">
        <v>229</v>
      </c>
      <c r="H6" s="57" t="s">
        <v>229</v>
      </c>
      <c r="I6" s="57" t="s">
        <v>231</v>
      </c>
      <c r="J6" s="57" t="s">
        <v>232</v>
      </c>
      <c r="K6" s="168">
        <v>45323</v>
      </c>
      <c r="L6" s="168">
        <v>45657</v>
      </c>
    </row>
    <row r="7" spans="1:12" ht="179.25" customHeight="1" x14ac:dyDescent="0.3">
      <c r="A7" s="153">
        <v>6</v>
      </c>
      <c r="B7" s="57" t="s">
        <v>550</v>
      </c>
      <c r="C7" s="116" t="s">
        <v>559</v>
      </c>
      <c r="D7" s="123" t="s">
        <v>48</v>
      </c>
      <c r="E7" s="117" t="s">
        <v>62</v>
      </c>
      <c r="F7" s="139" t="s">
        <v>546</v>
      </c>
      <c r="G7" s="57" t="s">
        <v>229</v>
      </c>
      <c r="H7" s="57" t="s">
        <v>229</v>
      </c>
      <c r="I7" s="57" t="s">
        <v>549</v>
      </c>
      <c r="J7" s="57" t="s">
        <v>538</v>
      </c>
      <c r="K7" s="168">
        <v>45352</v>
      </c>
      <c r="L7" s="168">
        <v>45657</v>
      </c>
    </row>
    <row r="8" spans="1:12" ht="156.75" customHeight="1" x14ac:dyDescent="0.3">
      <c r="A8" s="153">
        <v>5</v>
      </c>
      <c r="B8" s="57" t="s">
        <v>248</v>
      </c>
      <c r="C8" s="116" t="s">
        <v>561</v>
      </c>
      <c r="D8" s="123" t="s">
        <v>48</v>
      </c>
      <c r="E8" s="117" t="s">
        <v>62</v>
      </c>
      <c r="F8" s="139" t="s">
        <v>242</v>
      </c>
      <c r="G8" s="57" t="s">
        <v>243</v>
      </c>
      <c r="H8" s="57" t="s">
        <v>243</v>
      </c>
      <c r="I8" s="57" t="s">
        <v>247</v>
      </c>
      <c r="J8" s="57" t="s">
        <v>246</v>
      </c>
      <c r="K8" s="168">
        <v>45323</v>
      </c>
      <c r="L8" s="168">
        <v>45657</v>
      </c>
    </row>
    <row r="9" spans="1:12" ht="149.25" customHeight="1" x14ac:dyDescent="0.3">
      <c r="A9" s="153">
        <v>4</v>
      </c>
      <c r="B9" s="57" t="s">
        <v>285</v>
      </c>
      <c r="C9" s="116" t="s">
        <v>566</v>
      </c>
      <c r="D9" s="123" t="s">
        <v>48</v>
      </c>
      <c r="E9" s="117" t="s">
        <v>62</v>
      </c>
      <c r="F9" s="139" t="s">
        <v>276</v>
      </c>
      <c r="G9" s="57" t="s">
        <v>277</v>
      </c>
      <c r="H9" s="57" t="s">
        <v>277</v>
      </c>
      <c r="I9" s="57" t="s">
        <v>283</v>
      </c>
      <c r="J9" s="57" t="s">
        <v>281</v>
      </c>
      <c r="K9" s="168">
        <v>45292</v>
      </c>
      <c r="L9" s="168">
        <v>45657</v>
      </c>
    </row>
    <row r="10" spans="1:12" ht="153" customHeight="1" x14ac:dyDescent="0.3">
      <c r="A10" s="153">
        <v>5</v>
      </c>
      <c r="B10" s="57" t="s">
        <v>286</v>
      </c>
      <c r="C10" s="116" t="s">
        <v>567</v>
      </c>
      <c r="D10" s="123" t="s">
        <v>48</v>
      </c>
      <c r="E10" s="117" t="s">
        <v>62</v>
      </c>
      <c r="F10" s="139" t="s">
        <v>278</v>
      </c>
      <c r="G10" s="57" t="s">
        <v>279</v>
      </c>
      <c r="H10" s="57" t="s">
        <v>284</v>
      </c>
      <c r="I10" s="57" t="s">
        <v>282</v>
      </c>
      <c r="J10" s="57" t="s">
        <v>281</v>
      </c>
      <c r="K10" s="168">
        <v>45292</v>
      </c>
      <c r="L10" s="168">
        <v>45657</v>
      </c>
    </row>
    <row r="11" spans="1:12" ht="151.5" customHeight="1" x14ac:dyDescent="0.3">
      <c r="A11" s="153">
        <v>5</v>
      </c>
      <c r="B11" s="57" t="s">
        <v>301</v>
      </c>
      <c r="C11" s="116" t="s">
        <v>568</v>
      </c>
      <c r="D11" s="123" t="s">
        <v>48</v>
      </c>
      <c r="E11" s="117" t="s">
        <v>62</v>
      </c>
      <c r="F11" s="139" t="s">
        <v>294</v>
      </c>
      <c r="G11" s="57" t="s">
        <v>295</v>
      </c>
      <c r="H11" s="57" t="s">
        <v>299</v>
      </c>
      <c r="I11" s="57" t="s">
        <v>300</v>
      </c>
      <c r="J11" s="57" t="s">
        <v>298</v>
      </c>
      <c r="K11" s="168">
        <v>45323</v>
      </c>
      <c r="L11" s="168">
        <v>45657</v>
      </c>
    </row>
    <row r="12" spans="1:12" ht="168" customHeight="1" x14ac:dyDescent="0.3">
      <c r="A12" s="153">
        <v>2</v>
      </c>
      <c r="B12" s="57" t="s">
        <v>317</v>
      </c>
      <c r="C12" s="116" t="s">
        <v>571</v>
      </c>
      <c r="D12" s="123" t="s">
        <v>48</v>
      </c>
      <c r="E12" s="117" t="s">
        <v>62</v>
      </c>
      <c r="F12" s="139" t="s">
        <v>608</v>
      </c>
      <c r="G12" s="57" t="s">
        <v>310</v>
      </c>
      <c r="H12" s="57" t="s">
        <v>314</v>
      </c>
      <c r="I12" s="57" t="s">
        <v>315</v>
      </c>
      <c r="J12" s="57" t="s">
        <v>316</v>
      </c>
      <c r="K12" s="168">
        <v>45352</v>
      </c>
      <c r="L12" s="168">
        <v>45657</v>
      </c>
    </row>
    <row r="13" spans="1:12" ht="156.75" customHeight="1" x14ac:dyDescent="0.3">
      <c r="A13" s="153">
        <v>9</v>
      </c>
      <c r="B13" s="57" t="s">
        <v>351</v>
      </c>
      <c r="C13" s="116" t="s">
        <v>573</v>
      </c>
      <c r="D13" s="123" t="s">
        <v>48</v>
      </c>
      <c r="E13" s="117" t="s">
        <v>62</v>
      </c>
      <c r="F13" s="139" t="s">
        <v>575</v>
      </c>
      <c r="G13" s="57" t="s">
        <v>350</v>
      </c>
      <c r="H13" s="57" t="s">
        <v>350</v>
      </c>
      <c r="I13" s="57" t="s">
        <v>349</v>
      </c>
      <c r="J13" s="57" t="s">
        <v>348</v>
      </c>
      <c r="K13" s="168">
        <v>45352</v>
      </c>
      <c r="L13" s="168">
        <v>45657</v>
      </c>
    </row>
    <row r="14" spans="1:12" ht="157.5" customHeight="1" x14ac:dyDescent="0.3">
      <c r="A14" s="153">
        <v>5</v>
      </c>
      <c r="B14" s="57" t="s">
        <v>352</v>
      </c>
      <c r="C14" s="116" t="s">
        <v>577</v>
      </c>
      <c r="D14" s="123" t="s">
        <v>48</v>
      </c>
      <c r="E14" s="117" t="s">
        <v>62</v>
      </c>
      <c r="F14" s="139" t="s">
        <v>338</v>
      </c>
      <c r="G14" s="57" t="s">
        <v>345</v>
      </c>
      <c r="H14" s="57" t="s">
        <v>339</v>
      </c>
      <c r="I14" s="57" t="s">
        <v>346</v>
      </c>
      <c r="J14" s="57" t="s">
        <v>347</v>
      </c>
      <c r="K14" s="168">
        <v>45292</v>
      </c>
      <c r="L14" s="168">
        <v>45657</v>
      </c>
    </row>
    <row r="15" spans="1:12" ht="178.5" customHeight="1" x14ac:dyDescent="0.3">
      <c r="A15" s="153">
        <v>7</v>
      </c>
      <c r="B15" s="57" t="s">
        <v>391</v>
      </c>
      <c r="C15" s="116" t="s">
        <v>579</v>
      </c>
      <c r="D15" s="123" t="s">
        <v>48</v>
      </c>
      <c r="E15" s="117" t="s">
        <v>62</v>
      </c>
      <c r="F15" s="139" t="s">
        <v>377</v>
      </c>
      <c r="G15" s="57" t="s">
        <v>378</v>
      </c>
      <c r="H15" s="57" t="s">
        <v>389</v>
      </c>
      <c r="I15" s="57" t="s">
        <v>390</v>
      </c>
      <c r="J15" s="57" t="s">
        <v>388</v>
      </c>
      <c r="K15" s="168">
        <v>45352</v>
      </c>
      <c r="L15" s="168">
        <v>45646</v>
      </c>
    </row>
    <row r="16" spans="1:12" ht="173.25" customHeight="1" x14ac:dyDescent="0.3">
      <c r="A16" s="153">
        <v>8</v>
      </c>
      <c r="B16" s="57" t="s">
        <v>392</v>
      </c>
      <c r="C16" s="116" t="s">
        <v>582</v>
      </c>
      <c r="D16" s="123" t="s">
        <v>48</v>
      </c>
      <c r="E16" s="117" t="s">
        <v>62</v>
      </c>
      <c r="F16" s="139" t="s">
        <v>384</v>
      </c>
      <c r="G16" s="57" t="s">
        <v>385</v>
      </c>
      <c r="H16" s="57" t="s">
        <v>385</v>
      </c>
      <c r="I16" s="57" t="s">
        <v>283</v>
      </c>
      <c r="J16" s="57" t="s">
        <v>388</v>
      </c>
      <c r="K16" s="168">
        <v>45352</v>
      </c>
      <c r="L16" s="168">
        <v>45646</v>
      </c>
    </row>
    <row r="17" spans="1:12" ht="148.5" customHeight="1" x14ac:dyDescent="0.3">
      <c r="A17" s="153">
        <v>6</v>
      </c>
      <c r="B17" s="57" t="s">
        <v>428</v>
      </c>
      <c r="C17" s="116" t="s">
        <v>587</v>
      </c>
      <c r="D17" s="123" t="s">
        <v>48</v>
      </c>
      <c r="E17" s="117" t="s">
        <v>62</v>
      </c>
      <c r="F17" s="139" t="s">
        <v>588</v>
      </c>
      <c r="G17" s="57" t="s">
        <v>350</v>
      </c>
      <c r="H17" s="57" t="s">
        <v>350</v>
      </c>
      <c r="I17" s="57" t="s">
        <v>426</v>
      </c>
      <c r="J17" s="57" t="s">
        <v>427</v>
      </c>
      <c r="K17" s="168">
        <v>45352</v>
      </c>
      <c r="L17" s="168">
        <v>45657</v>
      </c>
    </row>
    <row r="18" spans="1:12" ht="156.75" customHeight="1" x14ac:dyDescent="0.3">
      <c r="A18" s="153">
        <v>6</v>
      </c>
      <c r="B18" s="57" t="s">
        <v>429</v>
      </c>
      <c r="C18" s="116" t="s">
        <v>591</v>
      </c>
      <c r="D18" s="123" t="s">
        <v>48</v>
      </c>
      <c r="E18" s="117" t="s">
        <v>62</v>
      </c>
      <c r="F18" s="139" t="s">
        <v>588</v>
      </c>
      <c r="G18" s="57" t="s">
        <v>350</v>
      </c>
      <c r="H18" s="57" t="s">
        <v>350</v>
      </c>
      <c r="I18" s="57" t="s">
        <v>426</v>
      </c>
      <c r="J18" s="57" t="s">
        <v>427</v>
      </c>
      <c r="K18" s="168">
        <v>45352</v>
      </c>
      <c r="L18" s="168">
        <v>45657</v>
      </c>
    </row>
    <row r="19" spans="1:12" ht="143.25" customHeight="1" x14ac:dyDescent="0.3">
      <c r="A19" s="153">
        <v>5</v>
      </c>
      <c r="B19" s="57" t="s">
        <v>455</v>
      </c>
      <c r="C19" s="116" t="s">
        <v>592</v>
      </c>
      <c r="D19" s="123" t="s">
        <v>48</v>
      </c>
      <c r="E19" s="117" t="s">
        <v>62</v>
      </c>
      <c r="F19" s="139" t="s">
        <v>444</v>
      </c>
      <c r="G19" s="57" t="s">
        <v>445</v>
      </c>
      <c r="H19" s="57" t="s">
        <v>445</v>
      </c>
      <c r="I19" s="57" t="s">
        <v>231</v>
      </c>
      <c r="J19" s="57" t="s">
        <v>452</v>
      </c>
      <c r="K19" s="168">
        <v>45352</v>
      </c>
      <c r="L19" s="168">
        <v>45657</v>
      </c>
    </row>
    <row r="20" spans="1:12" ht="179.25" customHeight="1" x14ac:dyDescent="0.3">
      <c r="A20" s="153">
        <v>6</v>
      </c>
      <c r="B20" s="57" t="s">
        <v>456</v>
      </c>
      <c r="C20" s="116" t="s">
        <v>594</v>
      </c>
      <c r="D20" s="123" t="s">
        <v>48</v>
      </c>
      <c r="E20" s="117" t="s">
        <v>62</v>
      </c>
      <c r="F20" s="139" t="s">
        <v>448</v>
      </c>
      <c r="G20" s="57" t="s">
        <v>449</v>
      </c>
      <c r="H20" s="57" t="s">
        <v>453</v>
      </c>
      <c r="I20" s="57" t="s">
        <v>454</v>
      </c>
      <c r="J20" s="57" t="s">
        <v>452</v>
      </c>
      <c r="K20" s="168">
        <v>45323</v>
      </c>
      <c r="L20" s="168">
        <v>45657</v>
      </c>
    </row>
    <row r="21" spans="1:12" ht="152.25" customHeight="1" x14ac:dyDescent="0.3">
      <c r="A21" s="153">
        <v>7</v>
      </c>
      <c r="B21" s="57" t="s">
        <v>486</v>
      </c>
      <c r="C21" s="116" t="s">
        <v>599</v>
      </c>
      <c r="D21" s="123" t="s">
        <v>48</v>
      </c>
      <c r="E21" s="117" t="s">
        <v>62</v>
      </c>
      <c r="F21" s="139" t="s">
        <v>481</v>
      </c>
      <c r="G21" s="57" t="s">
        <v>482</v>
      </c>
      <c r="H21" s="57" t="s">
        <v>482</v>
      </c>
      <c r="I21" s="57" t="s">
        <v>282</v>
      </c>
      <c r="J21" s="57" t="s">
        <v>485</v>
      </c>
      <c r="K21" s="168">
        <v>45323</v>
      </c>
      <c r="L21" s="168">
        <v>45473</v>
      </c>
    </row>
    <row r="22" spans="1:12" ht="141" customHeight="1" x14ac:dyDescent="0.3">
      <c r="A22" s="153">
        <v>6</v>
      </c>
      <c r="B22" s="57" t="s">
        <v>514</v>
      </c>
      <c r="C22" s="116" t="s">
        <v>602</v>
      </c>
      <c r="D22" s="123" t="s">
        <v>48</v>
      </c>
      <c r="E22" s="117" t="s">
        <v>62</v>
      </c>
      <c r="F22" s="139" t="s">
        <v>505</v>
      </c>
      <c r="G22" s="57" t="s">
        <v>506</v>
      </c>
      <c r="H22" s="57" t="s">
        <v>511</v>
      </c>
      <c r="I22" s="57" t="s">
        <v>512</v>
      </c>
      <c r="J22" s="57" t="s">
        <v>513</v>
      </c>
      <c r="K22" s="168">
        <v>45292</v>
      </c>
      <c r="L22" s="168">
        <v>45473</v>
      </c>
    </row>
    <row r="23" spans="1:12" ht="146.25" customHeight="1" x14ac:dyDescent="0.3">
      <c r="A23" s="153">
        <v>4</v>
      </c>
      <c r="B23" s="57" t="s">
        <v>537</v>
      </c>
      <c r="C23" s="116" t="s">
        <v>606</v>
      </c>
      <c r="D23" s="123" t="s">
        <v>48</v>
      </c>
      <c r="E23" s="117" t="s">
        <v>62</v>
      </c>
      <c r="F23" s="139" t="s">
        <v>530</v>
      </c>
      <c r="G23" s="57" t="s">
        <v>531</v>
      </c>
      <c r="H23" s="57" t="s">
        <v>535</v>
      </c>
      <c r="I23" s="57" t="s">
        <v>536</v>
      </c>
      <c r="J23" s="57" t="s">
        <v>517</v>
      </c>
      <c r="K23" s="168">
        <v>45352</v>
      </c>
      <c r="L23" s="168">
        <v>45657</v>
      </c>
    </row>
    <row r="24" spans="1:12" x14ac:dyDescent="0.3">
      <c r="A24" s="153"/>
      <c r="B24" s="57"/>
      <c r="C24" s="116"/>
      <c r="D24" s="117"/>
      <c r="E24" s="117"/>
      <c r="F24" s="139" t="str">
        <f t="shared" ref="F5:F63" si="0">+IF(G24="","",CONCATENATE(MID(B24,1,2),"-","PA","-",IF(G24&lt;&gt;"",IF(A24&lt;10,CONCATENATE("00",A24),IF(AND(A24&gt;=10,A24&lt;100),CONCATENATE("0",A24),IF(A24&gt;=100,A24))))))</f>
        <v/>
      </c>
      <c r="G24" s="57"/>
      <c r="H24" s="57"/>
      <c r="I24" s="57"/>
      <c r="J24" s="57"/>
      <c r="K24" s="168"/>
      <c r="L24" s="168"/>
    </row>
    <row r="25" spans="1:12" x14ac:dyDescent="0.3">
      <c r="A25" s="153"/>
      <c r="B25" s="57"/>
      <c r="C25" s="116"/>
      <c r="D25" s="117"/>
      <c r="E25" s="117"/>
      <c r="F25" s="139" t="str">
        <f t="shared" si="0"/>
        <v/>
      </c>
      <c r="G25" s="57"/>
      <c r="H25" s="57"/>
      <c r="I25" s="57"/>
      <c r="J25" s="57"/>
      <c r="K25" s="168"/>
      <c r="L25" s="168"/>
    </row>
    <row r="26" spans="1:12" x14ac:dyDescent="0.3">
      <c r="A26" s="153"/>
      <c r="B26" s="57"/>
      <c r="C26" s="116"/>
      <c r="D26" s="117"/>
      <c r="E26" s="117"/>
      <c r="F26" s="139" t="str">
        <f t="shared" si="0"/>
        <v/>
      </c>
      <c r="G26" s="57"/>
      <c r="H26" s="57"/>
      <c r="I26" s="57"/>
      <c r="J26" s="57"/>
      <c r="K26" s="168"/>
      <c r="L26" s="168"/>
    </row>
    <row r="27" spans="1:12" x14ac:dyDescent="0.3">
      <c r="A27" s="153"/>
      <c r="B27" s="57"/>
      <c r="C27" s="116"/>
      <c r="D27" s="117"/>
      <c r="E27" s="117"/>
      <c r="F27" s="139" t="str">
        <f t="shared" si="0"/>
        <v/>
      </c>
      <c r="G27" s="57"/>
      <c r="H27" s="57"/>
      <c r="I27" s="57"/>
      <c r="J27" s="57"/>
      <c r="K27" s="168"/>
      <c r="L27" s="168"/>
    </row>
    <row r="28" spans="1:12" x14ac:dyDescent="0.3">
      <c r="A28" s="153"/>
      <c r="B28" s="57"/>
      <c r="C28" s="116"/>
      <c r="D28" s="117"/>
      <c r="E28" s="117"/>
      <c r="F28" s="139" t="str">
        <f t="shared" si="0"/>
        <v/>
      </c>
      <c r="G28" s="57"/>
      <c r="H28" s="57"/>
      <c r="I28" s="57"/>
      <c r="J28" s="57"/>
      <c r="K28" s="168"/>
      <c r="L28" s="168"/>
    </row>
    <row r="29" spans="1:12" x14ac:dyDescent="0.3">
      <c r="A29" s="153"/>
      <c r="B29" s="57"/>
      <c r="C29" s="116"/>
      <c r="D29" s="117"/>
      <c r="E29" s="117"/>
      <c r="F29" s="139" t="str">
        <f t="shared" si="0"/>
        <v/>
      </c>
      <c r="G29" s="57"/>
      <c r="H29" s="57"/>
      <c r="I29" s="57"/>
      <c r="J29" s="57"/>
      <c r="K29" s="168"/>
      <c r="L29" s="168"/>
    </row>
    <row r="30" spans="1:12" x14ac:dyDescent="0.3">
      <c r="A30" s="153"/>
      <c r="B30" s="57"/>
      <c r="C30" s="116"/>
      <c r="D30" s="117"/>
      <c r="E30" s="117"/>
      <c r="F30" s="139" t="str">
        <f t="shared" si="0"/>
        <v/>
      </c>
      <c r="G30" s="57"/>
      <c r="H30" s="57"/>
      <c r="I30" s="57"/>
      <c r="J30" s="57"/>
      <c r="K30" s="168"/>
      <c r="L30" s="168"/>
    </row>
    <row r="31" spans="1:12" x14ac:dyDescent="0.3">
      <c r="A31" s="153"/>
      <c r="B31" s="57"/>
      <c r="C31" s="116"/>
      <c r="D31" s="117"/>
      <c r="E31" s="117"/>
      <c r="F31" s="139" t="str">
        <f t="shared" si="0"/>
        <v/>
      </c>
      <c r="G31" s="57"/>
      <c r="H31" s="57"/>
      <c r="I31" s="57"/>
      <c r="J31" s="57"/>
      <c r="K31" s="168"/>
      <c r="L31" s="168"/>
    </row>
    <row r="32" spans="1:12" x14ac:dyDescent="0.3">
      <c r="A32" s="153"/>
      <c r="B32" s="57"/>
      <c r="C32" s="116"/>
      <c r="D32" s="117"/>
      <c r="E32" s="117"/>
      <c r="F32" s="139" t="str">
        <f t="shared" si="0"/>
        <v/>
      </c>
      <c r="G32" s="57"/>
      <c r="H32" s="57"/>
      <c r="I32" s="57"/>
      <c r="J32" s="57"/>
      <c r="K32" s="168"/>
      <c r="L32" s="168"/>
    </row>
    <row r="33" spans="1:12" x14ac:dyDescent="0.3">
      <c r="A33" s="153"/>
      <c r="B33" s="57"/>
      <c r="C33" s="116"/>
      <c r="D33" s="117"/>
      <c r="E33" s="117"/>
      <c r="F33" s="139" t="str">
        <f t="shared" si="0"/>
        <v/>
      </c>
      <c r="G33" s="57"/>
      <c r="H33" s="57"/>
      <c r="I33" s="57"/>
      <c r="J33" s="57"/>
      <c r="K33" s="168"/>
      <c r="L33" s="168"/>
    </row>
    <row r="34" spans="1:12" x14ac:dyDescent="0.3">
      <c r="A34" s="153"/>
      <c r="B34" s="57"/>
      <c r="C34" s="116"/>
      <c r="D34" s="117"/>
      <c r="E34" s="117"/>
      <c r="F34" s="139" t="str">
        <f t="shared" si="0"/>
        <v/>
      </c>
      <c r="G34" s="57"/>
      <c r="H34" s="57"/>
      <c r="I34" s="57"/>
      <c r="J34" s="57"/>
      <c r="K34" s="168"/>
      <c r="L34" s="168"/>
    </row>
    <row r="35" spans="1:12" x14ac:dyDescent="0.3">
      <c r="A35" s="153"/>
      <c r="B35" s="57"/>
      <c r="C35" s="116"/>
      <c r="D35" s="117"/>
      <c r="E35" s="117"/>
      <c r="F35" s="139" t="str">
        <f t="shared" si="0"/>
        <v/>
      </c>
      <c r="G35" s="57"/>
      <c r="H35" s="57"/>
      <c r="I35" s="57"/>
      <c r="J35" s="57"/>
      <c r="K35" s="168"/>
      <c r="L35" s="168"/>
    </row>
    <row r="36" spans="1:12" x14ac:dyDescent="0.3">
      <c r="A36" s="153"/>
      <c r="B36" s="57"/>
      <c r="C36" s="116"/>
      <c r="D36" s="117"/>
      <c r="E36" s="117"/>
      <c r="F36" s="139" t="str">
        <f t="shared" si="0"/>
        <v/>
      </c>
      <c r="G36" s="57"/>
      <c r="H36" s="57"/>
      <c r="I36" s="57"/>
      <c r="J36" s="57"/>
      <c r="K36" s="168"/>
      <c r="L36" s="168"/>
    </row>
    <row r="37" spans="1:12" x14ac:dyDescent="0.3">
      <c r="A37" s="153"/>
      <c r="B37" s="57"/>
      <c r="C37" s="116"/>
      <c r="D37" s="117"/>
      <c r="E37" s="117"/>
      <c r="F37" s="139" t="str">
        <f t="shared" si="0"/>
        <v/>
      </c>
      <c r="G37" s="57"/>
      <c r="H37" s="57"/>
      <c r="I37" s="57"/>
      <c r="J37" s="57"/>
      <c r="K37" s="168"/>
      <c r="L37" s="168"/>
    </row>
    <row r="38" spans="1:12" x14ac:dyDescent="0.3">
      <c r="A38" s="153"/>
      <c r="B38" s="57"/>
      <c r="C38" s="116"/>
      <c r="D38" s="117"/>
      <c r="E38" s="117"/>
      <c r="F38" s="139" t="str">
        <f t="shared" si="0"/>
        <v/>
      </c>
      <c r="G38" s="57"/>
      <c r="H38" s="57"/>
      <c r="I38" s="57"/>
      <c r="J38" s="57"/>
      <c r="K38" s="168"/>
      <c r="L38" s="168"/>
    </row>
    <row r="39" spans="1:12" x14ac:dyDescent="0.3">
      <c r="A39" s="153"/>
      <c r="B39" s="57"/>
      <c r="C39" s="116"/>
      <c r="D39" s="117"/>
      <c r="E39" s="117"/>
      <c r="F39" s="139"/>
      <c r="G39" s="57"/>
      <c r="H39" s="57"/>
      <c r="I39" s="57"/>
      <c r="J39" s="57"/>
      <c r="K39" s="168"/>
      <c r="L39" s="168"/>
    </row>
    <row r="40" spans="1:12" x14ac:dyDescent="0.3">
      <c r="A40" s="153"/>
      <c r="B40" s="57"/>
      <c r="C40" s="116"/>
      <c r="D40" s="117"/>
      <c r="E40" s="117"/>
      <c r="F40" s="139"/>
      <c r="G40" s="57"/>
      <c r="H40" s="57"/>
      <c r="I40" s="57"/>
      <c r="J40" s="57"/>
      <c r="K40" s="168"/>
      <c r="L40" s="168"/>
    </row>
    <row r="41" spans="1:12" x14ac:dyDescent="0.3">
      <c r="A41" s="153"/>
      <c r="B41" s="57"/>
      <c r="C41" s="116"/>
      <c r="D41" s="117"/>
      <c r="E41" s="117"/>
      <c r="F41" s="139"/>
      <c r="G41" s="57"/>
      <c r="H41" s="57"/>
      <c r="I41" s="57"/>
      <c r="J41" s="57"/>
      <c r="K41" s="168"/>
      <c r="L41" s="168"/>
    </row>
    <row r="42" spans="1:12" x14ac:dyDescent="0.3">
      <c r="A42" s="153"/>
      <c r="B42" s="57"/>
      <c r="C42" s="116"/>
      <c r="D42" s="117"/>
      <c r="E42" s="117"/>
      <c r="F42" s="139"/>
      <c r="G42" s="57"/>
      <c r="H42" s="57"/>
      <c r="I42" s="57"/>
      <c r="J42" s="57"/>
      <c r="K42" s="168"/>
      <c r="L42" s="168"/>
    </row>
    <row r="43" spans="1:12" x14ac:dyDescent="0.3">
      <c r="A43" s="153"/>
      <c r="B43" s="57"/>
      <c r="C43" s="116"/>
      <c r="D43" s="117"/>
      <c r="E43" s="117"/>
      <c r="F43" s="139"/>
      <c r="G43" s="57"/>
      <c r="H43" s="57"/>
      <c r="I43" s="57"/>
      <c r="J43" s="57"/>
      <c r="K43" s="168"/>
      <c r="L43" s="168"/>
    </row>
    <row r="44" spans="1:12" x14ac:dyDescent="0.3">
      <c r="A44" s="153"/>
      <c r="B44" s="57"/>
      <c r="C44" s="116"/>
      <c r="D44" s="117"/>
      <c r="E44" s="117"/>
      <c r="F44" s="139"/>
      <c r="G44" s="57"/>
      <c r="H44" s="57"/>
      <c r="I44" s="57"/>
      <c r="J44" s="57"/>
      <c r="K44" s="168"/>
      <c r="L44" s="168"/>
    </row>
    <row r="45" spans="1:12" x14ac:dyDescent="0.3">
      <c r="A45" s="153"/>
      <c r="B45" s="57"/>
      <c r="C45" s="116"/>
      <c r="D45" s="117"/>
      <c r="E45" s="117"/>
      <c r="F45" s="139"/>
      <c r="G45" s="57"/>
      <c r="H45" s="57"/>
      <c r="I45" s="57"/>
      <c r="J45" s="57"/>
      <c r="K45" s="168"/>
      <c r="L45" s="168"/>
    </row>
    <row r="46" spans="1:12" x14ac:dyDescent="0.3">
      <c r="A46" s="153"/>
      <c r="B46" s="57"/>
      <c r="C46" s="116"/>
      <c r="D46" s="117"/>
      <c r="E46" s="117"/>
      <c r="F46" s="139"/>
      <c r="G46" s="57"/>
      <c r="H46" s="57"/>
      <c r="I46" s="57"/>
      <c r="J46" s="57"/>
      <c r="K46" s="168"/>
      <c r="L46" s="168"/>
    </row>
    <row r="47" spans="1:12" x14ac:dyDescent="0.3">
      <c r="A47" s="153"/>
      <c r="B47" s="57"/>
      <c r="C47" s="116"/>
      <c r="D47" s="117"/>
      <c r="E47" s="117"/>
      <c r="F47" s="139"/>
      <c r="G47" s="57"/>
      <c r="H47" s="57"/>
      <c r="I47" s="57"/>
      <c r="J47" s="57"/>
      <c r="K47" s="168"/>
      <c r="L47" s="168"/>
    </row>
    <row r="48" spans="1:12" x14ac:dyDescent="0.3">
      <c r="A48" s="153"/>
      <c r="B48" s="57"/>
      <c r="C48" s="116"/>
      <c r="D48" s="117"/>
      <c r="E48" s="117"/>
      <c r="F48" s="139"/>
      <c r="G48" s="57"/>
      <c r="H48" s="57"/>
      <c r="I48" s="57"/>
      <c r="J48" s="57"/>
      <c r="K48" s="168"/>
      <c r="L48" s="168"/>
    </row>
    <row r="49" spans="1:12" x14ac:dyDescent="0.3">
      <c r="A49" s="153"/>
      <c r="B49" s="57"/>
      <c r="C49" s="116"/>
      <c r="D49" s="117"/>
      <c r="E49" s="117"/>
      <c r="F49" s="139"/>
      <c r="G49" s="57"/>
      <c r="H49" s="57"/>
      <c r="I49" s="57"/>
      <c r="J49" s="57"/>
      <c r="K49" s="168"/>
      <c r="L49" s="168"/>
    </row>
    <row r="50" spans="1:12" x14ac:dyDescent="0.3">
      <c r="A50" s="153"/>
      <c r="B50" s="57"/>
      <c r="C50" s="116"/>
      <c r="D50" s="117"/>
      <c r="E50" s="117"/>
      <c r="F50" s="139"/>
      <c r="G50" s="57"/>
      <c r="H50" s="57"/>
      <c r="I50" s="57"/>
      <c r="J50" s="57"/>
      <c r="K50" s="168"/>
      <c r="L50" s="168"/>
    </row>
    <row r="51" spans="1:12" x14ac:dyDescent="0.3">
      <c r="A51" s="153"/>
      <c r="B51" s="57"/>
      <c r="C51" s="116"/>
      <c r="D51" s="117"/>
      <c r="E51" s="117"/>
      <c r="F51" s="139"/>
      <c r="G51" s="57"/>
      <c r="H51" s="57"/>
      <c r="I51" s="57"/>
      <c r="J51" s="57"/>
      <c r="K51" s="168"/>
      <c r="L51" s="168"/>
    </row>
    <row r="52" spans="1:12" x14ac:dyDescent="0.3">
      <c r="A52" s="153"/>
      <c r="B52" s="57"/>
      <c r="C52" s="116"/>
      <c r="D52" s="117"/>
      <c r="E52" s="117"/>
      <c r="F52" s="139"/>
      <c r="G52" s="57"/>
      <c r="H52" s="57"/>
      <c r="I52" s="57"/>
      <c r="J52" s="57"/>
      <c r="K52" s="168"/>
      <c r="L52" s="168"/>
    </row>
    <row r="53" spans="1:12" x14ac:dyDescent="0.3">
      <c r="A53" s="153"/>
      <c r="B53" s="57"/>
      <c r="C53" s="116"/>
      <c r="D53" s="117"/>
      <c r="E53" s="117"/>
      <c r="F53" s="139"/>
      <c r="G53" s="57"/>
      <c r="H53" s="57"/>
      <c r="I53" s="57"/>
      <c r="J53" s="57"/>
      <c r="K53" s="168"/>
      <c r="L53" s="168"/>
    </row>
    <row r="54" spans="1:12" x14ac:dyDescent="0.3">
      <c r="A54" s="153"/>
      <c r="B54" s="57"/>
      <c r="C54" s="116"/>
      <c r="D54" s="117"/>
      <c r="E54" s="117"/>
      <c r="F54" s="139"/>
      <c r="G54" s="57"/>
      <c r="H54" s="57"/>
      <c r="I54" s="57"/>
      <c r="J54" s="57"/>
      <c r="K54" s="168"/>
      <c r="L54" s="168"/>
    </row>
    <row r="55" spans="1:12" x14ac:dyDescent="0.3">
      <c r="A55" s="153"/>
      <c r="B55" s="57"/>
      <c r="C55" s="116"/>
      <c r="D55" s="117"/>
      <c r="E55" s="117"/>
      <c r="F55" s="139"/>
      <c r="G55" s="57"/>
      <c r="H55" s="57"/>
      <c r="I55" s="57"/>
      <c r="J55" s="57"/>
      <c r="K55" s="168"/>
      <c r="L55" s="168"/>
    </row>
    <row r="56" spans="1:12" x14ac:dyDescent="0.3">
      <c r="A56" s="153"/>
      <c r="B56" s="57"/>
      <c r="C56" s="116"/>
      <c r="D56" s="117"/>
      <c r="E56" s="117"/>
      <c r="F56" s="139"/>
      <c r="G56" s="57"/>
      <c r="H56" s="57"/>
      <c r="I56" s="57"/>
      <c r="J56" s="57"/>
      <c r="K56" s="168"/>
      <c r="L56" s="168"/>
    </row>
    <row r="57" spans="1:12" x14ac:dyDescent="0.3">
      <c r="A57" s="153"/>
      <c r="B57" s="57"/>
      <c r="C57" s="116"/>
      <c r="D57" s="117"/>
      <c r="E57" s="117"/>
      <c r="F57" s="139"/>
      <c r="G57" s="57"/>
      <c r="H57" s="57"/>
      <c r="I57" s="57"/>
      <c r="J57" s="57"/>
      <c r="K57" s="168"/>
      <c r="L57" s="168"/>
    </row>
    <row r="58" spans="1:12" x14ac:dyDescent="0.3">
      <c r="A58" s="153"/>
      <c r="B58" s="57"/>
      <c r="C58" s="116"/>
      <c r="D58" s="117"/>
      <c r="E58" s="117"/>
      <c r="F58" s="139"/>
      <c r="G58" s="57"/>
      <c r="H58" s="57"/>
      <c r="I58" s="57"/>
      <c r="J58" s="57"/>
      <c r="K58" s="168"/>
      <c r="L58" s="168"/>
    </row>
    <row r="59" spans="1:12" x14ac:dyDescent="0.3">
      <c r="A59" s="153"/>
      <c r="B59" s="57"/>
      <c r="C59" s="116"/>
      <c r="D59" s="117"/>
      <c r="E59" s="117"/>
      <c r="F59" s="139"/>
      <c r="G59" s="57"/>
      <c r="H59" s="57"/>
      <c r="I59" s="57"/>
      <c r="J59" s="57"/>
      <c r="K59" s="168"/>
      <c r="L59" s="168"/>
    </row>
    <row r="60" spans="1:12" x14ac:dyDescent="0.3">
      <c r="A60" s="153"/>
      <c r="B60" s="57"/>
      <c r="C60" s="116"/>
      <c r="D60" s="117"/>
      <c r="E60" s="117"/>
      <c r="F60" s="139"/>
      <c r="G60" s="57"/>
      <c r="H60" s="57"/>
      <c r="I60" s="57"/>
      <c r="J60" s="57"/>
      <c r="K60" s="168"/>
      <c r="L60" s="168"/>
    </row>
    <row r="61" spans="1:12" x14ac:dyDescent="0.3">
      <c r="A61" s="153"/>
      <c r="B61" s="57"/>
      <c r="C61" s="116"/>
      <c r="D61" s="117"/>
      <c r="E61" s="117"/>
      <c r="F61" s="139"/>
      <c r="G61" s="57"/>
      <c r="H61" s="57"/>
      <c r="I61" s="57"/>
      <c r="J61" s="57"/>
      <c r="K61" s="168"/>
      <c r="L61" s="168"/>
    </row>
    <row r="62" spans="1:12" x14ac:dyDescent="0.3">
      <c r="A62" s="153"/>
      <c r="B62" s="57"/>
      <c r="C62" s="116"/>
      <c r="D62" s="117"/>
      <c r="E62" s="117"/>
      <c r="F62" s="139" t="str">
        <f t="shared" si="0"/>
        <v/>
      </c>
      <c r="G62" s="57"/>
      <c r="H62" s="57"/>
      <c r="I62" s="57"/>
      <c r="J62" s="57"/>
      <c r="K62" s="168"/>
      <c r="L62" s="168"/>
    </row>
    <row r="63" spans="1:12" ht="15" thickBot="1" x14ac:dyDescent="0.35">
      <c r="A63" s="153"/>
      <c r="B63" s="56"/>
      <c r="C63" s="124"/>
      <c r="D63" s="119"/>
      <c r="E63" s="119"/>
      <c r="F63" s="140" t="str">
        <f t="shared" si="0"/>
        <v/>
      </c>
      <c r="G63" s="56"/>
      <c r="H63" s="56"/>
      <c r="I63" s="56"/>
      <c r="J63" s="56"/>
      <c r="K63" s="194"/>
      <c r="L63" s="194"/>
    </row>
  </sheetData>
  <autoFilter ref="B3:L38" xr:uid="{5AE2053B-1BA2-4F55-8078-049777DFA872}"/>
  <mergeCells count="1">
    <mergeCell ref="F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B5DF-4E4F-4089-AFC6-CC483AD53336}">
  <dimension ref="B1:N29"/>
  <sheetViews>
    <sheetView showGridLines="0" zoomScale="90" zoomScaleNormal="90" workbookViewId="0">
      <selection activeCell="J30" sqref="J30"/>
    </sheetView>
  </sheetViews>
  <sheetFormatPr baseColWidth="10" defaultColWidth="11.44140625" defaultRowHeight="14.4" x14ac:dyDescent="0.3"/>
  <cols>
    <col min="2" max="2" width="30.109375" bestFit="1" customWidth="1"/>
    <col min="3" max="3" width="30.5546875" bestFit="1" customWidth="1"/>
    <col min="4" max="4" width="8.44140625" bestFit="1" customWidth="1"/>
    <col min="5" max="5" width="1.5546875" customWidth="1"/>
    <col min="6" max="6" width="13" bestFit="1" customWidth="1"/>
  </cols>
  <sheetData>
    <row r="1" spans="2:14" x14ac:dyDescent="0.3">
      <c r="B1" s="8" t="s">
        <v>158</v>
      </c>
      <c r="C1" s="23"/>
      <c r="D1" s="23"/>
      <c r="E1" s="23"/>
      <c r="F1" s="23"/>
      <c r="G1" s="23"/>
      <c r="H1" s="23"/>
      <c r="I1" s="23"/>
      <c r="J1" s="23"/>
    </row>
    <row r="2" spans="2:14" ht="15" thickBot="1" x14ac:dyDescent="0.35"/>
    <row r="3" spans="2:14" ht="15" thickBot="1" x14ac:dyDescent="0.35">
      <c r="B3" s="203" t="s">
        <v>35</v>
      </c>
      <c r="C3" s="84" t="s">
        <v>159</v>
      </c>
      <c r="D3" s="85">
        <v>1</v>
      </c>
      <c r="E3" s="21"/>
      <c r="F3" s="24"/>
      <c r="G3" s="25"/>
      <c r="H3" s="90"/>
      <c r="I3" s="91"/>
      <c r="J3" s="92"/>
      <c r="L3" s="198">
        <f>+SUM(J3:J7)</f>
        <v>19</v>
      </c>
      <c r="M3" s="105" t="s">
        <v>48</v>
      </c>
      <c r="N3" s="120">
        <f>+L3/$L$7</f>
        <v>0.95</v>
      </c>
    </row>
    <row r="4" spans="2:14" ht="15" thickBot="1" x14ac:dyDescent="0.35">
      <c r="B4" s="204"/>
      <c r="C4" s="86" t="s">
        <v>39</v>
      </c>
      <c r="D4" s="87">
        <v>0.8</v>
      </c>
      <c r="E4" s="21"/>
      <c r="F4" s="94"/>
      <c r="G4" s="95"/>
      <c r="H4" s="93"/>
      <c r="I4" s="101"/>
      <c r="J4" s="102"/>
      <c r="L4" s="106">
        <f>+SUM(F3:I3,H4:I4,I5:I7)</f>
        <v>1</v>
      </c>
      <c r="M4" s="107" t="s">
        <v>47</v>
      </c>
      <c r="N4" s="120">
        <f t="shared" ref="N4:N6" si="0">+L4/$L$7</f>
        <v>0.05</v>
      </c>
    </row>
    <row r="5" spans="2:14" ht="15" thickBot="1" x14ac:dyDescent="0.35">
      <c r="B5" s="204"/>
      <c r="C5" s="86" t="s">
        <v>38</v>
      </c>
      <c r="D5" s="87">
        <v>0.6</v>
      </c>
      <c r="E5" s="21"/>
      <c r="F5" s="96"/>
      <c r="G5" s="97"/>
      <c r="H5" s="98"/>
      <c r="I5" s="103"/>
      <c r="J5" s="102"/>
      <c r="L5" s="108">
        <f>+SUM(F4:G5,H5,G6:H6,H7)</f>
        <v>0</v>
      </c>
      <c r="M5" s="107" t="s">
        <v>42</v>
      </c>
      <c r="N5" s="120">
        <f t="shared" si="0"/>
        <v>0</v>
      </c>
    </row>
    <row r="6" spans="2:14" ht="15" thickBot="1" x14ac:dyDescent="0.35">
      <c r="B6" s="204"/>
      <c r="C6" s="86" t="s">
        <v>37</v>
      </c>
      <c r="D6" s="87">
        <v>0.4</v>
      </c>
      <c r="E6" s="21"/>
      <c r="F6" s="26"/>
      <c r="G6" s="96"/>
      <c r="H6" s="99"/>
      <c r="I6" s="103"/>
      <c r="J6" s="102"/>
      <c r="L6" s="109">
        <f>+SUM(F6:F7,G7)</f>
        <v>0</v>
      </c>
      <c r="M6" s="110" t="s">
        <v>46</v>
      </c>
      <c r="N6" s="120">
        <f t="shared" si="0"/>
        <v>0</v>
      </c>
    </row>
    <row r="7" spans="2:14" ht="15" thickBot="1" x14ac:dyDescent="0.35">
      <c r="B7" s="205"/>
      <c r="C7" s="88" t="s">
        <v>36</v>
      </c>
      <c r="D7" s="89">
        <v>0.2</v>
      </c>
      <c r="E7" s="21"/>
      <c r="F7" s="27"/>
      <c r="G7" s="28"/>
      <c r="H7" s="100"/>
      <c r="I7" s="104">
        <v>1</v>
      </c>
      <c r="J7" s="197">
        <v>19</v>
      </c>
      <c r="L7" s="121">
        <f>+SUM(L3:L6)</f>
        <v>20</v>
      </c>
      <c r="N7" s="31"/>
    </row>
    <row r="8" spans="2:14" x14ac:dyDescent="0.3">
      <c r="F8" s="14" t="s">
        <v>40</v>
      </c>
      <c r="G8" s="14" t="s">
        <v>41</v>
      </c>
      <c r="H8" s="14" t="s">
        <v>42</v>
      </c>
      <c r="I8" s="14" t="s">
        <v>43</v>
      </c>
      <c r="J8" s="14" t="s">
        <v>44</v>
      </c>
      <c r="N8" s="30"/>
    </row>
    <row r="9" spans="2:14" ht="15" thickBot="1" x14ac:dyDescent="0.35">
      <c r="F9" s="20">
        <v>0.2</v>
      </c>
      <c r="G9" s="20">
        <v>0.4</v>
      </c>
      <c r="H9" s="20">
        <v>0.6</v>
      </c>
      <c r="I9" s="20">
        <v>0.8</v>
      </c>
      <c r="J9" s="20">
        <v>1</v>
      </c>
    </row>
    <row r="10" spans="2:14" ht="15" thickBot="1" x14ac:dyDescent="0.35"/>
    <row r="11" spans="2:14" ht="15" thickBot="1" x14ac:dyDescent="0.35">
      <c r="F11" s="11" t="s">
        <v>45</v>
      </c>
      <c r="G11" s="12"/>
      <c r="H11" s="12"/>
      <c r="I11" s="12"/>
      <c r="J11" s="13"/>
    </row>
    <row r="15" spans="2:14" x14ac:dyDescent="0.3">
      <c r="B15" s="8" t="s">
        <v>160</v>
      </c>
      <c r="C15" s="23"/>
      <c r="D15" s="23"/>
      <c r="E15" s="23"/>
      <c r="F15" s="23"/>
      <c r="G15" s="23"/>
      <c r="H15" s="23"/>
      <c r="I15" s="23"/>
      <c r="J15" s="23"/>
    </row>
    <row r="16" spans="2:14" ht="15" thickBot="1" x14ac:dyDescent="0.35"/>
    <row r="17" spans="2:14" ht="15" thickBot="1" x14ac:dyDescent="0.35">
      <c r="B17" s="203" t="s">
        <v>35</v>
      </c>
      <c r="C17" s="15" t="s">
        <v>159</v>
      </c>
      <c r="D17" s="22">
        <v>1</v>
      </c>
      <c r="E17" s="21"/>
      <c r="F17" s="24"/>
      <c r="G17" s="25"/>
      <c r="H17" s="90"/>
      <c r="I17" s="91"/>
      <c r="J17" s="92"/>
      <c r="L17" s="198">
        <f>+SUM(J17:J21)</f>
        <v>19</v>
      </c>
      <c r="M17" s="105" t="s">
        <v>48</v>
      </c>
      <c r="N17" s="126">
        <f>+L17/$L$21</f>
        <v>0.95</v>
      </c>
    </row>
    <row r="18" spans="2:14" ht="15" thickBot="1" x14ac:dyDescent="0.35">
      <c r="B18" s="204"/>
      <c r="C18" s="16" t="s">
        <v>39</v>
      </c>
      <c r="D18" s="19">
        <v>0.8</v>
      </c>
      <c r="E18" s="21"/>
      <c r="F18" s="94"/>
      <c r="G18" s="95"/>
      <c r="H18" s="93"/>
      <c r="I18" s="101"/>
      <c r="J18" s="102"/>
      <c r="L18" s="106">
        <f>+SUM(F17:I17,H18:I18,I19:I21)</f>
        <v>1</v>
      </c>
      <c r="M18" s="107" t="s">
        <v>47</v>
      </c>
      <c r="N18" s="126">
        <f t="shared" ref="N18:N20" si="1">+L18/$L$21</f>
        <v>0.05</v>
      </c>
    </row>
    <row r="19" spans="2:14" ht="15" thickBot="1" x14ac:dyDescent="0.35">
      <c r="B19" s="204"/>
      <c r="C19" s="16" t="s">
        <v>38</v>
      </c>
      <c r="D19" s="19">
        <v>0.6</v>
      </c>
      <c r="E19" s="21"/>
      <c r="F19" s="96"/>
      <c r="G19" s="97"/>
      <c r="H19" s="98"/>
      <c r="I19" s="103"/>
      <c r="J19" s="102"/>
      <c r="L19" s="108">
        <f>+SUM(F18:G19,H19,G20:H20,H21)</f>
        <v>0</v>
      </c>
      <c r="M19" s="107" t="s">
        <v>42</v>
      </c>
      <c r="N19" s="126">
        <f t="shared" si="1"/>
        <v>0</v>
      </c>
    </row>
    <row r="20" spans="2:14" ht="15" thickBot="1" x14ac:dyDescent="0.35">
      <c r="B20" s="204"/>
      <c r="C20" s="16" t="s">
        <v>37</v>
      </c>
      <c r="D20" s="19">
        <v>0.4</v>
      </c>
      <c r="E20" s="21"/>
      <c r="F20" s="26"/>
      <c r="G20" s="96"/>
      <c r="H20" s="99"/>
      <c r="I20" s="103"/>
      <c r="J20" s="102"/>
      <c r="L20" s="109">
        <f>+SUM(F20:F21,G21)</f>
        <v>0</v>
      </c>
      <c r="M20" s="110" t="s">
        <v>46</v>
      </c>
      <c r="N20" s="126">
        <f t="shared" si="1"/>
        <v>0</v>
      </c>
    </row>
    <row r="21" spans="2:14" ht="15" thickBot="1" x14ac:dyDescent="0.35">
      <c r="B21" s="205"/>
      <c r="C21" s="17" t="s">
        <v>36</v>
      </c>
      <c r="D21" s="18">
        <v>0.2</v>
      </c>
      <c r="E21" s="21"/>
      <c r="F21" s="113"/>
      <c r="G21" s="114"/>
      <c r="H21" s="115"/>
      <c r="I21" s="104">
        <v>1</v>
      </c>
      <c r="J21" s="197">
        <v>19</v>
      </c>
      <c r="L21" s="121">
        <f>+SUM(L17:L20)</f>
        <v>20</v>
      </c>
      <c r="N21" s="122"/>
    </row>
    <row r="22" spans="2:14" x14ac:dyDescent="0.3">
      <c r="F22" s="112" t="s">
        <v>40</v>
      </c>
      <c r="G22" s="112" t="s">
        <v>41</v>
      </c>
      <c r="H22" s="112" t="s">
        <v>42</v>
      </c>
      <c r="I22" s="112" t="s">
        <v>43</v>
      </c>
      <c r="J22" s="112" t="s">
        <v>44</v>
      </c>
    </row>
    <row r="23" spans="2:14" ht="15" thickBot="1" x14ac:dyDescent="0.35">
      <c r="F23" s="111">
        <v>0.2</v>
      </c>
      <c r="G23" s="111">
        <v>0.4</v>
      </c>
      <c r="H23" s="111">
        <v>0.6</v>
      </c>
      <c r="I23" s="111">
        <v>0.8</v>
      </c>
      <c r="J23" s="111">
        <v>1</v>
      </c>
    </row>
    <row r="24" spans="2:14" ht="15" thickBot="1" x14ac:dyDescent="0.35"/>
    <row r="25" spans="2:14" ht="15" thickBot="1" x14ac:dyDescent="0.35">
      <c r="F25" s="11" t="s">
        <v>45</v>
      </c>
      <c r="G25" s="12"/>
      <c r="H25" s="12"/>
      <c r="I25" s="12"/>
      <c r="J25" s="13"/>
    </row>
    <row r="27" spans="2:14" ht="15" thickBot="1" x14ac:dyDescent="0.35"/>
    <row r="28" spans="2:14" ht="15" thickBot="1" x14ac:dyDescent="0.35">
      <c r="B28" s="32" t="s">
        <v>161</v>
      </c>
      <c r="C28" s="32" t="s">
        <v>162</v>
      </c>
    </row>
    <row r="29" spans="2:14" ht="15" thickBot="1" x14ac:dyDescent="0.35">
      <c r="B29" s="199" t="s">
        <v>48</v>
      </c>
      <c r="C29" s="199" t="s">
        <v>48</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E40CE0B0411B47824B59A5525FCA92" ma:contentTypeVersion="15" ma:contentTypeDescription="Crear nuevo documento." ma:contentTypeScope="" ma:versionID="450f4cb23c3b764f8ceb91b8818cc4e8">
  <xsd:schema xmlns:xsd="http://www.w3.org/2001/XMLSchema" xmlns:xs="http://www.w3.org/2001/XMLSchema" xmlns:p="http://schemas.microsoft.com/office/2006/metadata/properties" xmlns:ns3="db1dcd84-9200-4595-8933-05512cbc7a6b" xmlns:ns4="051a3d3b-30fa-4f17-b936-b62fe5019a92" targetNamespace="http://schemas.microsoft.com/office/2006/metadata/properties" ma:root="true" ma:fieldsID="0b4ecc8a46a542166039d7153268b5df" ns3:_="" ns4:_="">
    <xsd:import namespace="db1dcd84-9200-4595-8933-05512cbc7a6b"/>
    <xsd:import namespace="051a3d3b-30fa-4f17-b936-b62fe5019a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dcd84-9200-4595-8933-05512cbc7a6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1a3d3b-30fa-4f17-b936-b62fe5019a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51a3d3b-30fa-4f17-b936-b62fe5019a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7E3825-A1C2-4642-852D-0E2CA2DD7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dcd84-9200-4595-8933-05512cbc7a6b"/>
    <ds:schemaRef ds:uri="051a3d3b-30fa-4f17-b936-b62fe5019a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D86CB3-6C5F-4183-95C3-470154AF1729}">
  <ds:schemaRefs>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051a3d3b-30fa-4f17-b936-b62fe5019a92"/>
    <ds:schemaRef ds:uri="db1dcd84-9200-4595-8933-05512cbc7a6b"/>
    <ds:schemaRef ds:uri="http://www.w3.org/XML/1998/namespace"/>
  </ds:schemaRefs>
</ds:datastoreItem>
</file>

<file path=customXml/itemProps3.xml><?xml version="1.0" encoding="utf-8"?>
<ds:datastoreItem xmlns:ds="http://schemas.openxmlformats.org/officeDocument/2006/customXml" ds:itemID="{166C77F5-60BC-41FC-96BE-1F7E2C5A6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3</vt:i4>
      </vt:variant>
    </vt:vector>
  </HeadingPairs>
  <TitlesOfParts>
    <vt:vector size="3" baseType="lpstr">
      <vt:lpstr>Matriz de riesgos</vt:lpstr>
      <vt:lpstr>Planes de acción</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CAROLINA MOLINA VILLARRAGA</cp:lastModifiedBy>
  <cp:revision/>
  <dcterms:created xsi:type="dcterms:W3CDTF">2021-03-15T15:48:29Z</dcterms:created>
  <dcterms:modified xsi:type="dcterms:W3CDTF">2024-02-28T20:27:16Z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0x010100C9E40CE0B0411B47824B59A5525FCA92</vt:lpwstr>
  </property>
</Properties>
</file>