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C:\Users\nancy.rojas\Downloads\"/>
    </mc:Choice>
  </mc:AlternateContent>
  <xr:revisionPtr revIDLastSave="0" documentId="13_ncr:1_{5F91923C-E8DC-43DA-84AD-D93634DC8CC2}" xr6:coauthVersionLast="47" xr6:coauthVersionMax="47" xr10:uidLastSave="{00000000-0000-0000-0000-000000000000}"/>
  <bookViews>
    <workbookView xWindow="-120" yWindow="-120" windowWidth="20730" windowHeight="11160" tabRatio="869" firstSheet="1" activeTab="1" xr2:uid="{4442A117-E03C-4DC8-90C0-4DA213895FD4}"/>
  </bookViews>
  <sheets>
    <sheet name="Parámetros" sheetId="2" state="hidden" r:id="rId1"/>
    <sheet name="Matriz de riesgos" sheetId="3" r:id="rId2"/>
    <sheet name="Planes de acción" sheetId="7" r:id="rId3"/>
    <sheet name="Mapa de calor" sheetId="8" r:id="rId4"/>
  </sheets>
  <definedNames>
    <definedName name="_xlnm._FilterDatabase" localSheetId="1" hidden="1">'Matriz de riesgos'!$A$18:$BP$53</definedName>
    <definedName name="_xlnm._FilterDatabase" localSheetId="2" hidden="1">'Planes de acción'!$A$3:$L$25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7" l="1"/>
  <c r="F24" i="7"/>
  <c r="F26" i="7" l="1"/>
  <c r="D71" i="2" l="1"/>
  <c r="D70" i="2"/>
  <c r="D69" i="2"/>
  <c r="D68" i="2"/>
  <c r="D67" i="2"/>
  <c r="D66" i="2"/>
  <c r="D65" i="2"/>
  <c r="D64" i="2"/>
  <c r="D63" i="2"/>
  <c r="D62" i="2"/>
  <c r="D61" i="2"/>
  <c r="D60" i="2"/>
  <c r="D59" i="2"/>
  <c r="D58" i="2"/>
  <c r="D57" i="2"/>
  <c r="D56" i="2"/>
  <c r="D55" i="2"/>
  <c r="D54" i="2"/>
  <c r="D53" i="2"/>
  <c r="D52" i="2"/>
  <c r="D51" i="2"/>
  <c r="D50" i="2"/>
  <c r="D49" i="2"/>
  <c r="D48" i="2"/>
  <c r="D47" i="2"/>
  <c r="L4" i="8" l="1"/>
  <c r="L6" i="8"/>
  <c r="L3" i="8"/>
  <c r="L5" i="8"/>
  <c r="L7" i="8" l="1"/>
  <c r="N6" i="8" s="1"/>
  <c r="N4" i="8" l="1"/>
  <c r="N3" i="8"/>
  <c r="N5" i="8"/>
  <c r="B29" i="8" l="1"/>
  <c r="L18" i="8"/>
  <c r="L17" i="8"/>
  <c r="L20" i="8"/>
  <c r="L19" i="8"/>
  <c r="L21" i="8" l="1"/>
  <c r="N19" i="8" s="1"/>
  <c r="N18" i="8" l="1"/>
  <c r="N17" i="8"/>
  <c r="N20" i="8"/>
  <c r="C29"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Nancy Rojas</author>
  </authors>
  <commentList>
    <comment ref="B117" authorId="0" shapeId="0" xr:uid="{CC535EE5-801B-40CF-A21F-DABDA668323F}">
      <text>
        <r>
          <rPr>
            <b/>
            <sz val="9"/>
            <color indexed="81"/>
            <rFont val="Tahoma"/>
            <family val="2"/>
          </rPr>
          <t>2 veces al mes</t>
        </r>
      </text>
    </comment>
    <comment ref="B118" authorId="0" shapeId="0" xr:uid="{5957E1AE-5323-4BA7-916B-947B679529DD}">
      <text>
        <r>
          <rPr>
            <b/>
            <sz val="9"/>
            <color indexed="81"/>
            <rFont val="Tahoma"/>
            <family val="2"/>
          </rPr>
          <t>Cada 2 meses</t>
        </r>
      </text>
    </comment>
  </commentList>
</comments>
</file>

<file path=xl/sharedStrings.xml><?xml version="1.0" encoding="utf-8"?>
<sst xmlns="http://schemas.openxmlformats.org/spreadsheetml/2006/main" count="2590" uniqueCount="764">
  <si>
    <t>Clase</t>
  </si>
  <si>
    <t>Proceso</t>
  </si>
  <si>
    <t>Gobierno Corporativo y relaciones</t>
  </si>
  <si>
    <t>Jefe Oficina de Asuntos Institucionales</t>
  </si>
  <si>
    <t xml:space="preserve">Comunicación Corporativa </t>
  </si>
  <si>
    <t>Gerencia de Comunicaciones, Ciudadanía y Cultura</t>
  </si>
  <si>
    <t>Planeación de Proyectos Férreos</t>
  </si>
  <si>
    <t>Gerencia de Ingeniería y Planeación de Proyectos Férreos</t>
  </si>
  <si>
    <t>Gestión de proyectos de desarrollo inmobiliario y Urbanístico</t>
  </si>
  <si>
    <t>Gerente de Desarrollo Urbano, Inmobiliario e Ingresos no tarifarios</t>
  </si>
  <si>
    <t>Gestión Integral de Proyectos Férreos</t>
  </si>
  <si>
    <t>Gerencia Ejecutiva PLMB</t>
  </si>
  <si>
    <t>Gestión Adquisición Predial</t>
  </si>
  <si>
    <t>Subgerente de Gestión Predial – Gerencia Ejecutiva PLMB</t>
  </si>
  <si>
    <t>Gestión Legal</t>
  </si>
  <si>
    <t>Gerencia Jurídica</t>
  </si>
  <si>
    <t>Gestión Contractual</t>
  </si>
  <si>
    <t>Gestión Financiera</t>
  </si>
  <si>
    <t>Gerente Financiero</t>
  </si>
  <si>
    <t xml:space="preserve">Gestión de Talento Humano </t>
  </si>
  <si>
    <t>Gerente Administrativa y de Abastecimiento</t>
  </si>
  <si>
    <t>Gestión de Recursos Físicos</t>
  </si>
  <si>
    <t>RF</t>
  </si>
  <si>
    <t>Gestión Tecnológica</t>
  </si>
  <si>
    <t>Jefe Oficina de Tecnologías y Sistemas de Información</t>
  </si>
  <si>
    <t>Gestión Documental</t>
  </si>
  <si>
    <t>Evaluación y mejoramiento de la gestión</t>
  </si>
  <si>
    <t>Jefe Oficina de Control Interno</t>
  </si>
  <si>
    <t>Control interno de Asuntos Disciplinario</t>
  </si>
  <si>
    <t>Jefe de Oficina de Control Interno Disciplinario</t>
  </si>
  <si>
    <t>EMB</t>
  </si>
  <si>
    <t>Nuestro propósito como Empresa Metro de Bogotá es transformar positivamente la movilidad del Distrito Capital mediante la implementación y operación del modo ferroviario del SITP; con conexión a las redes de integración regional, aportando al desarrollo y renovación urbana de la ciudad, con el fin de generar acceso a oportunidades urbanas y mejorar la calidad de vida de los ciudadanos.</t>
  </si>
  <si>
    <t xml:space="preserve">En el año 2028, con la entrada en operación de la PLMB, la Empresa será reconocida como ejemplo de gestión de movilidad sostenible, segura, confiable, eficiente y con altos estándares tecnológicos. Se habrá definido la expansión de la PLMB, conectándose con el SITP y fortaleciendo la consolidación del modo férreo regional. La EMB, será un referente de cultura, valores y motivo de orgullo y apropiación ciudadana, por su contribución a la transformación positiva de la capital. Adicionalmente, será reconocida en América por la generación de otras fuentes de financiación que contribuyan a su sostenibilidad en el tiempo. </t>
  </si>
  <si>
    <t>Tabla. Clasificación de riesgos</t>
  </si>
  <si>
    <t>Tipología general</t>
  </si>
  <si>
    <t>Tabla. Factores de Riesgo</t>
  </si>
  <si>
    <t>Descripción</t>
  </si>
  <si>
    <t>Tipo</t>
  </si>
  <si>
    <t>Sigla</t>
  </si>
  <si>
    <t>Factor</t>
  </si>
  <si>
    <t>Definición</t>
  </si>
  <si>
    <t>Ejecución y administración de procesos</t>
  </si>
  <si>
    <t>Pérdidas derivadas de errores en la ejecución y administración de procesos.</t>
  </si>
  <si>
    <t>Gestión</t>
  </si>
  <si>
    <t>RG</t>
  </si>
  <si>
    <t>Procesos</t>
  </si>
  <si>
    <t>Eventos relacionados con
errores en las actividades que deben realizar los servidores
de la organización.</t>
  </si>
  <si>
    <t>Falta de procedimientos</t>
  </si>
  <si>
    <t>Fraude externo</t>
  </si>
  <si>
    <t>Pérdida derivada de actos de fraude por personas ajenas a la organización (no participa personal de la entidad).</t>
  </si>
  <si>
    <t>Seguridad de la información</t>
  </si>
  <si>
    <t>RI</t>
  </si>
  <si>
    <t>Errores de grabación, autorización</t>
  </si>
  <si>
    <t>Talento humano</t>
  </si>
  <si>
    <t>Fraude interno</t>
  </si>
  <si>
    <t>Pérdida debido a actos de fraude, actuaciones irregulares, comisión de hechos delictivos abuso de confianza, apropiación indebida, incumplimiento de regulaciones legales o internas de la entidad en las cuales está involucrado por lo menos 1 participante interno de la organización, son realizadas de forma intencional y/o con ánimo de lucro para sí mismo o para terceros.</t>
  </si>
  <si>
    <t>Corrupción</t>
  </si>
  <si>
    <t>RC</t>
  </si>
  <si>
    <t>Errores en cálculos para pagos internos y externos</t>
  </si>
  <si>
    <t>Tecnología</t>
  </si>
  <si>
    <t>Fallas tecnológicas</t>
  </si>
  <si>
    <t>Errores en hardware, software, telecomunicaciones, interrupción de servicios básicos.</t>
  </si>
  <si>
    <t>Fiscal</t>
  </si>
  <si>
    <t>Falta de capacitación, temas relacionados con el personal</t>
  </si>
  <si>
    <t>Infraestructura</t>
  </si>
  <si>
    <t>Relaciones laborales</t>
  </si>
  <si>
    <t>Pérdidas que surgen de acciones contrarias a las leyes o acuerdos de empleo, salud o seguridad, del pago de demandas por daños personales o de discriminación.</t>
  </si>
  <si>
    <t>Talento
humano</t>
  </si>
  <si>
    <t>Incluye seguridad y salud en el trabajo.
Se analiza posible dolo e
intención frente a la corrupción.</t>
  </si>
  <si>
    <t>Hurto activos</t>
  </si>
  <si>
    <t>Evento externo</t>
  </si>
  <si>
    <t>Usuarios, productos y prácticas</t>
  </si>
  <si>
    <t>Fallas negligentes o involuntarias de las obligaciones frente a los usuarios y que impiden satisfacer una obligación profesional frente a éstos.</t>
  </si>
  <si>
    <t>Posibles comportamientos no éticos de los empleados</t>
  </si>
  <si>
    <t>Daños a activos físicos / eventos externos</t>
  </si>
  <si>
    <t>Pérdida por daños o extravíos de los activos fijos por desastres naturales u otros riesgos/eventos externos como atentados, vandalismo, orden público.</t>
  </si>
  <si>
    <t>Fraude interno (corrupción, soborno)</t>
  </si>
  <si>
    <t>Eventos relacionados con la
infraestructura tecnológica de
la entidad.</t>
  </si>
  <si>
    <t>Daño de equipos</t>
  </si>
  <si>
    <t>Caída de aplicaciones</t>
  </si>
  <si>
    <t>Caída de redes</t>
  </si>
  <si>
    <t>Errores en programas</t>
  </si>
  <si>
    <t>Eventos relacionados con la
infraestructura física de la
entidad.</t>
  </si>
  <si>
    <t>Derrumbes</t>
  </si>
  <si>
    <t>Incendios</t>
  </si>
  <si>
    <t>Inundaciones</t>
  </si>
  <si>
    <t>Daños a activos fijos</t>
  </si>
  <si>
    <t>Situaciones externas que afectan la entidad.</t>
  </si>
  <si>
    <t>Suplantación de identidad</t>
  </si>
  <si>
    <t>Asalto a la oficina</t>
  </si>
  <si>
    <t>Atentados, vandalismo, orden público</t>
  </si>
  <si>
    <t>Tabla. Criterios para definir el nivel de probabilidad</t>
  </si>
  <si>
    <t>Nivel</t>
  </si>
  <si>
    <t>Frecuencia de la actividad</t>
  </si>
  <si>
    <t>Probabilidad</t>
  </si>
  <si>
    <t>Rangos Escala de Probabilidad</t>
  </si>
  <si>
    <t>Tabla. Rangos Escala de Probabilidad</t>
  </si>
  <si>
    <t>% Escalas de Probabilidad</t>
  </si>
  <si>
    <t>Muy baja</t>
  </si>
  <si>
    <t>La actividad que conlleva el riesgo se ejecuta como máximo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</si>
  <si>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</si>
  <si>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</si>
  <si>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</si>
  <si>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</si>
  <si>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</si>
  <si>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501 veces al año y máximo 5000 veces por año.</t>
  </si>
  <si>
    <t>Muy alta</t>
  </si>
  <si>
    <t>La actividad que conlleva el riesgo se ejecuta más de 5000 veces por año.</t>
  </si>
  <si>
    <t>&gt;</t>
  </si>
  <si>
    <t>Tabla de criterios para definir el nivel de impacto</t>
  </si>
  <si>
    <t>Afectación Económica (o presupuestal) y/o Pérdida Reputacional</t>
  </si>
  <si>
    <t>%</t>
  </si>
  <si>
    <t>&lt;= 10 SMMLV</t>
  </si>
  <si>
    <t>Leve</t>
  </si>
  <si>
    <t>Impacto Económico</t>
  </si>
  <si>
    <t>&gt; a 10 SMMLV y &lt;= 150 SMMLV</t>
  </si>
  <si>
    <t>Menor</t>
  </si>
  <si>
    <t>&gt; a 150 SMMLV y &lt;= 500 SMMLV</t>
  </si>
  <si>
    <t>Moderado</t>
  </si>
  <si>
    <t>&gt; a 500 SMMLV y &lt;= 2000 SMMLV</t>
  </si>
  <si>
    <t>Mayor</t>
  </si>
  <si>
    <t>&gt; a 2000 SMMLV</t>
  </si>
  <si>
    <t>Catastrófico</t>
  </si>
  <si>
    <t>El riesgo afecta la imagen de algún área de la organización.</t>
  </si>
  <si>
    <t>Impacto Reputacional</t>
  </si>
  <si>
    <t>El riesgo afecta la imagen de la entidad internamente, de conocimiento general nivel interno, de junta directiva y accionistas y/o de proveedores.</t>
  </si>
  <si>
    <t>El riesgo afecta la imagen de la entidad con algunos usuarios de relevancia frente al logro de los objetivos.</t>
  </si>
  <si>
    <t>El riesgo afecta la imagen de la entidad con efecto publicitario sostenido a nivel de sector administrativo, nivel departamental o municipal.</t>
  </si>
  <si>
    <t>El riesgo afecta la imagen de la entidad a nivel nacional, con efecto publicitario sostenido a nivel país.</t>
  </si>
  <si>
    <t>Tabla. Evaluación inherente de los riesgos</t>
  </si>
  <si>
    <t>Impacto</t>
  </si>
  <si>
    <t>Llave</t>
  </si>
  <si>
    <t>Evaluación</t>
  </si>
  <si>
    <t>Color</t>
  </si>
  <si>
    <t>Bajo</t>
  </si>
  <si>
    <t>Verde</t>
  </si>
  <si>
    <t>Amarillo</t>
  </si>
  <si>
    <t>Alto</t>
  </si>
  <si>
    <t>Naranja</t>
  </si>
  <si>
    <t>Extremo</t>
  </si>
  <si>
    <t>Rojo</t>
  </si>
  <si>
    <t>Tabla. Atributos de diseño de control</t>
  </si>
  <si>
    <t>Características</t>
  </si>
  <si>
    <t>Peso</t>
  </si>
  <si>
    <t>Afectación</t>
  </si>
  <si>
    <t>Atributos de eficiencia</t>
  </si>
  <si>
    <t>Preventivo</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</si>
  <si>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</si>
  <si>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</si>
  <si>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</si>
  <si>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</si>
  <si>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</si>
  <si>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Implementación</t>
  </si>
  <si>
    <t>Automático</t>
  </si>
  <si>
    <t>Son actividades de procesamiento o validación de información que se ejecutan por un sistema y/o aplicativo de manera automática sin la intervención de personas para su realización.</t>
  </si>
  <si>
    <t>Manual</t>
  </si>
  <si>
    <t>Controles que son ejecutados por una persona, tiene implícito el error humano.</t>
  </si>
  <si>
    <t>Atributos informativos</t>
  </si>
  <si>
    <t>Documentación</t>
  </si>
  <si>
    <t>Documentado</t>
  </si>
  <si>
    <t>Controles que están documentados en el proceso, ya sea en manuales, procedimientos, flujogramas o cualquier otro documento propio del proceso.</t>
  </si>
  <si>
    <t>Sin documentar</t>
  </si>
  <si>
    <t>Identifica a los controles que pese a que se ejecutan en el proceso no se encuentran documentados en ningún documento propio del proceso.</t>
  </si>
  <si>
    <t>Frecuencia</t>
  </si>
  <si>
    <t>Continua</t>
  </si>
  <si>
    <t>El control se aplica siempre que se realiza la actividad que conlleva el riesgo.</t>
  </si>
  <si>
    <t>Aleatoria</t>
  </si>
  <si>
    <t>El control se aplica aleatoriamente a la actividad que conlleva el riesgo</t>
  </si>
  <si>
    <t>Evidencia</t>
  </si>
  <si>
    <t>Con registro</t>
  </si>
  <si>
    <t>El control deja un registro permite evidencia la ejecución del control.</t>
  </si>
  <si>
    <t>Sin registro</t>
  </si>
  <si>
    <t>El control no deja registro de la ejecución del control.</t>
  </si>
  <si>
    <t>* Los controles preventivos y detectivos atacan probabilidad</t>
  </si>
  <si>
    <t>* Los controles correctivos atacan impacto</t>
  </si>
  <si>
    <t>Tabla. Estrategias para combatir el riesgo</t>
  </si>
  <si>
    <t>Opción</t>
  </si>
  <si>
    <t>Reducir</t>
  </si>
  <si>
    <t>Después de realizar un análisis y considerar que el nivel de riesgo es alto, se determina tratarlo mediante transferencia o mitigación de éste.
•	Transferir: Después de realizar un análisis se considera que la mejor estrategia es tercerizar el proceso o trasladar el riesgo a través de seguros o pólizas.
La responsabilidad económica recae sobre el tercero, pero no se transfiere la responsabilidad sobre el tema reputacional.
•	Mitigar: Después de realizar un análisis y considerar los niveles de riesgo se implementan acciones que mitiguen el nivel de riesgo. No necesariamente es un control adicional.</t>
  </si>
  <si>
    <t>Aceptar</t>
  </si>
  <si>
    <r>
      <t>Después de realizar un análisis y considerar los niveles de riesgo se determina asumir el mismo conociendo los efectos de su posible materialización.</t>
    </r>
    <r>
      <rPr>
        <b/>
        <sz val="11"/>
        <color theme="1"/>
        <rFont val="Calibri"/>
        <family val="2"/>
        <scheme val="minor"/>
      </rPr>
      <t xml:space="preserve"> En el caso de los riesgos de corrupción no aplica este tratamiento.</t>
    </r>
  </si>
  <si>
    <t>Evitar</t>
  </si>
  <si>
    <t>Después de realizar un análisis y considerar que el nivel de riesgo es demasiado alto, se determina NO asumir la actividad que genera este riesgo.</t>
  </si>
  <si>
    <t>Tabla. Riesgo residual</t>
  </si>
  <si>
    <t>CONTROLES</t>
  </si>
  <si>
    <t>Tabla. Periodicidad de ejecución del control</t>
  </si>
  <si>
    <t>Diaria</t>
  </si>
  <si>
    <t>Semanal</t>
  </si>
  <si>
    <t>Mensual</t>
  </si>
  <si>
    <t>Bimensual</t>
  </si>
  <si>
    <t>Bimestral</t>
  </si>
  <si>
    <t>Cuatrimestral</t>
  </si>
  <si>
    <t>Trimestral</t>
  </si>
  <si>
    <t>Semestral</t>
  </si>
  <si>
    <t>1 vez al año</t>
  </si>
  <si>
    <t>Cada vez que se requiera</t>
  </si>
  <si>
    <t>Tabla. Criterios para calificar la Probabilidad en los Riesgos de corrupción</t>
  </si>
  <si>
    <t>#</t>
  </si>
  <si>
    <t>Descriptor</t>
  </si>
  <si>
    <t>El evento ocurre en   circunstancias excepcionales</t>
  </si>
  <si>
    <t>No se ha presentado en los últimos 5 años</t>
  </si>
  <si>
    <t>El evento puede ocurrir en algún momento</t>
  </si>
  <si>
    <t>Al menos 1 vez en los últimos 5 años</t>
  </si>
  <si>
    <t>El evento podrá ocurrir en algún momento</t>
  </si>
  <si>
    <t>Al menos 1 vez en los últimos 2 años</t>
  </si>
  <si>
    <t>Es viable que el evento ocurra en la mayoría de las circunstancias</t>
  </si>
  <si>
    <t>Al menos 1 vez en el último año</t>
  </si>
  <si>
    <t>Se espera que el evento ocurra en la mayoría de las circunstancias</t>
  </si>
  <si>
    <t>Más de 1 vez al año</t>
  </si>
  <si>
    <t>Tabla. Criterios para determinar el Impacto de Riesgos de Corrupción</t>
  </si>
  <si>
    <t>Escala Nivel de Impacto Riesgos de Corrupción</t>
  </si>
  <si>
    <t># Preguntas Afirmativas</t>
  </si>
  <si>
    <t>Escala</t>
  </si>
  <si>
    <t>1-5</t>
  </si>
  <si>
    <t>6-11</t>
  </si>
  <si>
    <t>12-19</t>
  </si>
  <si>
    <t>Tabla. Objetivos Estratégicos</t>
  </si>
  <si>
    <t>No afecta</t>
  </si>
  <si>
    <t>1. Diseñar y ejecutar, en los tiempos y presupuestos acordados, la construcción del proyecto para
poner en marcha la operación y la explotación de la PLMB, articulada con el SITP y la movilidad
regional.</t>
  </si>
  <si>
    <t>2. Realizar la identificación, planeación y estructuración de la expansión de la PLMB, incluyendo
su adjudicación.</t>
  </si>
  <si>
    <t>3. Estructurar mecanismos que generen ingresos no tarifarios y desarrollen servicios de valor agregado para los pasajeros, así como la puesta en marcha de proyectos urbanos e inmobiliarios y la explotación comercial de los diferentes componentes del sistema metro y de
otras fuentes de financiación para su sostenibilidad.</t>
  </si>
  <si>
    <t>4. Promover el desarrollo de proyectos urbanísticos, en especial de renovación urbana, con el fin de mejorar el espacio público y generar rentas permanentes en las áreas de influencia de las líneas del metro, con criterio de sostenibilidad.</t>
  </si>
  <si>
    <t>5. Participar en el desarrollo de la estrategia de cultura ciudadana y seguridad vial del sector movilidad, promoviendo actitudes de solidaridad y tolerancia para la fase de obras; así como
 el aprovechamiento, respeto, cuidado y uso adecuado en las zonas de obra del proyecto metro y su área de influencia.</t>
  </si>
  <si>
    <t>6.  Articular las políticas de gestión, desempeño institucional en el marco del Modelo Integrado de Planeación y Gestión - MIPG de la EMB, para el fortalecimiento de la capacidad institucional y el talento humano como eje central del modelo que fomente la cultura empresarial.</t>
  </si>
  <si>
    <t>Afecta todos los objetivos</t>
  </si>
  <si>
    <t>FORMATO MAPA DE RIESGOS INSTITUCIONALES</t>
  </si>
  <si>
    <t>CÓDIGO: GR-FR-001</t>
  </si>
  <si>
    <t>VERSIÓN: 07</t>
  </si>
  <si>
    <t>Código del Riesgo</t>
  </si>
  <si>
    <t>Causa Inmediata</t>
  </si>
  <si>
    <t>Causa Raíz</t>
  </si>
  <si>
    <t>Descripción del Riesgo</t>
  </si>
  <si>
    <t>Clasificación del Riesgo</t>
  </si>
  <si>
    <t>Frecuencia con la cual se realiza la actividad</t>
  </si>
  <si>
    <t>% Prob</t>
  </si>
  <si>
    <t>% Imp</t>
  </si>
  <si>
    <t>Zona de Riesgo Inherente</t>
  </si>
  <si>
    <t>No. Control</t>
  </si>
  <si>
    <t>Acción</t>
  </si>
  <si>
    <t>Complemento</t>
  </si>
  <si>
    <t>Indicador del riesgo</t>
  </si>
  <si>
    <t>Indicador del control</t>
  </si>
  <si>
    <t>Indicador del plan de acción</t>
  </si>
  <si>
    <t>Zona de Riesgo Residual</t>
  </si>
  <si>
    <t>Tratamiento</t>
  </si>
  <si>
    <t>ID</t>
  </si>
  <si>
    <t>Nombre del Plan de Acción</t>
  </si>
  <si>
    <t>Actividad</t>
  </si>
  <si>
    <t>Responsable de la actividad</t>
  </si>
  <si>
    <t>Fecha inicio actividad</t>
  </si>
  <si>
    <t>Fecha fin actividad</t>
  </si>
  <si>
    <t>PROCESO: GESTIÓN DE RIESGOS</t>
  </si>
  <si>
    <t>PROCESO:</t>
  </si>
  <si>
    <t>OBJETIVO DEL PROCESO:</t>
  </si>
  <si>
    <t>ALCANCE DEL PROCESO:</t>
  </si>
  <si>
    <t>GERENCIA U OFICINA RESPONSABLE DEL PROCESO:</t>
  </si>
  <si>
    <t xml:space="preserve">Elaboró: </t>
  </si>
  <si>
    <t>Servidores EMB</t>
  </si>
  <si>
    <t>Aprobó:</t>
  </si>
  <si>
    <t>Líderes procesos EMB</t>
  </si>
  <si>
    <t>Fecha de aprobación:</t>
  </si>
  <si>
    <t>Identificación del riesgo</t>
  </si>
  <si>
    <t>Análisis del riesgo inherente</t>
  </si>
  <si>
    <t>Evaluación del riesgo - Valoración de los controles</t>
  </si>
  <si>
    <t>Calificación residual</t>
  </si>
  <si>
    <t>Tratamiento del Riesgo</t>
  </si>
  <si>
    <t>Indicadores</t>
  </si>
  <si>
    <t>Calificación de impacto riesgos de corrupción (Si el RC se materializa podría)</t>
  </si>
  <si>
    <t>Atributos</t>
  </si>
  <si>
    <t>Gerencia / Oficina</t>
  </si>
  <si>
    <t>Objetivo Estratégico que afecta el riesgo</t>
  </si>
  <si>
    <t>Factor de Riesgo</t>
  </si>
  <si>
    <t>Criterios de impacto</t>
  </si>
  <si>
    <t>1 ¿Afectar al grupo de funcionarios del proceso?</t>
  </si>
  <si>
    <t>2 ¿Afectar el cumplimiento de metas y objetivos de la dependencia?</t>
  </si>
  <si>
    <t>3 ¿Afectar el cumplimiento de misión de la Entidad?</t>
  </si>
  <si>
    <t>4 ¿Afectar el cumplimiento de la misión del sector al que pertenece la Entidad?</t>
  </si>
  <si>
    <t>5 ¿Generar pérdida de confianza de la Entidad, afectando su reputación?</t>
  </si>
  <si>
    <t>6 ¿Generar pérdida de recursos económicos?</t>
  </si>
  <si>
    <t>7 ¿Afectar la generación de los productos o la prestación de servicios?</t>
  </si>
  <si>
    <t>8 ¿Dar lugar al detrimento de calidad de vida de la comunidad por la pérdida del bien o servicios o los recursos públicos?</t>
  </si>
  <si>
    <t>9 ¿Generar pérdida de información de la Entidad?</t>
  </si>
  <si>
    <t>10 ¿Generar intervención de los órganos de control, de la Fiscalía, u otro ente?</t>
  </si>
  <si>
    <t>11 ¿Dar lugar a procesos sancionatorios?</t>
  </si>
  <si>
    <t>12¿Dar lugar a procesos disciplinarios?</t>
  </si>
  <si>
    <t>13 ¿Dar lugar a procesos fiscales?</t>
  </si>
  <si>
    <t>14 ¿Dar lugar a procesos penales?</t>
  </si>
  <si>
    <t>15 ¿Generar pérdida de credibilidad del sector?</t>
  </si>
  <si>
    <t>16 ¿Ocasionar lesiones físicas o pérdida de vidas humanas?</t>
  </si>
  <si>
    <t>17 ¿Afectar la imagen regional?</t>
  </si>
  <si>
    <t>18 ¿Afectar la imagen nacional?</t>
  </si>
  <si>
    <t>19 ¿Generar daño ambiental?</t>
  </si>
  <si>
    <t>No. Respuestas riesgo de corrupción</t>
  </si>
  <si>
    <t>Nivel Probabilidad Inherente</t>
  </si>
  <si>
    <t>Nivel Impacto 
Inherente</t>
  </si>
  <si>
    <t>Descripción del control</t>
  </si>
  <si>
    <t>Responsable del control</t>
  </si>
  <si>
    <t>Calificación</t>
  </si>
  <si>
    <t>Documento en el SIG</t>
  </si>
  <si>
    <t>Periodicidad de ejecución del control</t>
  </si>
  <si>
    <t>Nombre del registro de evidencia</t>
  </si>
  <si>
    <t>% Probabilidad Residual calculada</t>
  </si>
  <si>
    <t>% Imp Residual calculado</t>
  </si>
  <si>
    <t>% Nivel Prob. Residual Final</t>
  </si>
  <si>
    <t>Nivel Probabilidad Residual Final</t>
  </si>
  <si>
    <t>% Nivel Imp. Residual Final</t>
  </si>
  <si>
    <t>Nivel Impacto Residual Final</t>
  </si>
  <si>
    <t>ID
Plan</t>
  </si>
  <si>
    <t>Plan de Acción</t>
  </si>
  <si>
    <t>Fecha fin Implementación</t>
  </si>
  <si>
    <t>6.  Articular las políticas de gestión, desempeño institucional en el marco del Modelo Integrado de Planeación y Gestión-MIPG de la EMB, para el fortalecimiento de la capacidad institucional y el talento humano como eje central del modelo que fomente la cultura empresarial.</t>
  </si>
  <si>
    <t>% Avance</t>
  </si>
  <si>
    <t>N/A</t>
  </si>
  <si>
    <t>impacto reputacional</t>
  </si>
  <si>
    <t>Impacto reputacional con algún grupo de interés o de valor o por requerimientos de Entes de Control,</t>
  </si>
  <si>
    <t>SI</t>
  </si>
  <si>
    <t>NO</t>
  </si>
  <si>
    <t>GI-C7</t>
  </si>
  <si>
    <t>El / La Jefe de la Oficina de Asuntos Institucionales,</t>
  </si>
  <si>
    <t>verifica que los miembros de Junta Directiva suscriban el Acuerdo de Confidencialidad, Declaración de intereses privados y el Cuestionario para identificar conflictos de interés e independencia,</t>
  </si>
  <si>
    <t xml:space="preserve">cada vez que se designe a un miembro, dejando como evidencia la firma de los documentos, lo anterior con el fin de salvaguardar la información de carácter confidencial y declarar si existe algún conflicto de interés en cumplimiento de los artículos 7.1 y 4.3 del Reglamento de Junta Directiva de la EMB. En caso de que se presenten desviaciones por no declarar un posible conflicto de interés o la divulgación indebida de información por parte de alguno de los miembros de Junta, se actuará conforme a lo dispuesto en los Estatutos sociales de la empresa, el Reglamento de Junta Directiva, el Código de Buen Gobierno y la normatividad aplicable según el caso. </t>
  </si>
  <si>
    <t>No</t>
  </si>
  <si>
    <t>*•	GI-FR-013 formato de acuerdo de confidencialidad y no divulgación para los miembros de junta directiva de la Empresa Metro De Bogotá S.A
•	GI-FR-002 Cuestionario para identificar conflictos de interés e independencia
•	GI-FR-005 Formato declaración de intereses privados-miembros de Junta Directiva</t>
  </si>
  <si>
    <t>GI-PA-006</t>
  </si>
  <si>
    <t>No. de acuerdos de confidencialidad y declaraciones de conflicto de interés suscritos por nuevos miembros de Junta Directiva designados.</t>
  </si>
  <si>
    <t>GI-C6</t>
  </si>
  <si>
    <t>La persona designada como Secretario(a) de la Junta Directiva o el / la profesional de la OAI a quién 
se delegue,</t>
  </si>
  <si>
    <t>verifica el acceso para la administración y consulta de la información de los órganos de Gobierno Corporativo en el repositorio que contenga la información reservada,</t>
  </si>
  <si>
    <t>GI-PR-003 Procedimiento para la convocatoria, preparación,desarrollo de las sesiones ordinarias y extraordinarias de junta directiva, elaboración y custodia de sus actas.</t>
  </si>
  <si>
    <t xml:space="preserve">*Soporte de la Oficina de Tecnologías y Sistemas de Información en donde se confirme la autorización del acceso al repositorio definido. </t>
  </si>
  <si>
    <t>(No. de accesos autorizados requeridos /No. de usuarios con acceso al repositorio) * 100</t>
  </si>
  <si>
    <t xml:space="preserve">5. Participar en el desarrollo de la estrategia de cultura ciudadana y seguridad vial del sector movilidad, promoviendo actitudes de solidaridad y tolerancia para la fase de obras; así como el aprovechamiento, respeto, cuidado y uso adecuado en las zonas de obra del proyecto metro y su área de influencia. </t>
  </si>
  <si>
    <t>afectación de la imagen de la EMB o requerimientos de Entes de Control,</t>
  </si>
  <si>
    <t>por la filtración a terceros de información confidencial del proyecto Metro de Bogotá con el fin de utilizar la misma para beneficio privado a cambio de dádivas,</t>
  </si>
  <si>
    <t>por la conducta indebida del personal de la GCC.</t>
  </si>
  <si>
    <t>CC-C3</t>
  </si>
  <si>
    <t>La Gerencia de Comunicaciones, Ciudadanía y Cultura (GCC)</t>
  </si>
  <si>
    <t>verifica con la dependencia responsable de la EMB la suscripción de los Acuerdos de Confidencialidad por parte de los servidores, a través del formato GL-FR-016 Plantilla declaración de confidencialidad para servidores públicos; y en el caso de los contratistas la adhesión a la Política de confidencialidad mediante la cláusula que sobre este tema se incluye en los contratos suscritos (de acuerdo con los requisitos estipulados en formato de estudio previo GC-FR-001),</t>
  </si>
  <si>
    <t>cada vez que se requiera, lo anterior, con el fin de salvaguardar la información de carácter confidencial de la EMB, dejando como evidencia contrato suscrito para el caso de los contratistas y/o acuerdo de confidencialidad para el caso de los servidores públicos. En caso de presentarse desviaciones se procede a reportar la situación a la Oficina de Control Interno Disciplinario o a la Gerencia Administrativa y de Abastecimiento, de acuerdo con su competencia.</t>
  </si>
  <si>
    <t>Procedimiento para contratación directa GC-PR-002 y su formato de estudios previos GC-FR-001
Plantilla declaración de confidencialidad para servidores públicos GL-FR-016</t>
  </si>
  <si>
    <t>Contrato suscrito para el caso de los contratistas
Acuerdo de confidencialidad para el caso de los servidores públicos</t>
  </si>
  <si>
    <t>No. de acciones judiciales con fallo en firme de actos de corrupción en la ejecución de procesos disciplinarios a uno o varios servidores de la GCC</t>
  </si>
  <si>
    <t>(No de  Acuerdos de confidencialidad suscritos / Total de personas contradas en la GCC en el periodo) *100</t>
  </si>
  <si>
    <t>No. de socializaciones realizadas en el semestre / 1 socialización programada en el  semestre</t>
  </si>
  <si>
    <t>4. Realizar la identificación, planeación y estructuración de la expansión de la PLMB, incluyendo su adjudicación.</t>
  </si>
  <si>
    <t>La GIP</t>
  </si>
  <si>
    <t>impacto económico y reputacional</t>
  </si>
  <si>
    <t>por la imposición de sanciones de tipo penal, fiscal, disciplinario y/o administrativo a la EMB por parte de las autoridades competentes</t>
  </si>
  <si>
    <t>por acción u omisión al momento de estipular las condiciones técnicas haciendo uso del poder para orientar el proceso de contratación desviando el cumplimiento de sus funciones para favorecer a un tercero o en beneficio particular.</t>
  </si>
  <si>
    <t>PP-C3</t>
  </si>
  <si>
    <t>PP-CP-001 Caracterizacion del proceso Planeacion de Proyectos Ferreos</t>
  </si>
  <si>
    <t>Contrato, Comunicaciones de no objeciones de la Interventoría</t>
  </si>
  <si>
    <t>No. de acciones judiciales con fallo en firme de actos de corrupción por la orientación de procesos de contratación a uno o varios servidores de la Gerencia de Ingeniería y Planeación de Proyectos Férreos</t>
  </si>
  <si>
    <t>(No. de contrataciones de estructuración de proyectos realizadas / No. de contrataciones de estructuración de proyectos requeridas) * 100
No. de no objeciones a los entregables enviados por la interventoría</t>
  </si>
  <si>
    <t>PP-C4</t>
  </si>
  <si>
    <t>Oficio con observaciones (si aplica), Formato de verificación y validación de contenido y alcance PP-FR-004</t>
  </si>
  <si>
    <t>(No. de Entregables de los productos estipulados en el contrato revisados por la GIP en el período /No. Entregables de los productos estipulados en el contrato para el período) * 100</t>
  </si>
  <si>
    <t>3. Promover el desarrollo de proyectos urbanísticos, en especial de renovación urbana, con el fin de mejorar el espacio público y generar rentas permanentes en las áreas de influencia de las líneas del metro, con criterio de sostenibilidad.</t>
  </si>
  <si>
    <t>1. Diseñar y ejecutar, en los tiempos y presupuestos acordados, la construcción del proyecto para poner en marcha la operación y la explotación de la PLMB, articulada con el SITP y la movilidad regional.</t>
  </si>
  <si>
    <t>por la imposición de sanciones de tipo penal, fiscal, disciplinario y/o administrativo a la EMB por parte de la autoridades competentes,</t>
  </si>
  <si>
    <t>PF-C5</t>
  </si>
  <si>
    <t>El / La supervisor(a) asignado(a)</t>
  </si>
  <si>
    <t>realiza la verificación del cumplimiento de las obligaciones pactadas, de los bienes y/o de los servicios recibidos en el momento de la entrega,</t>
  </si>
  <si>
    <t>GC-MN-003 Manual de Supervisión e Interventoría de la EMB</t>
  </si>
  <si>
    <t>Informe de supervisión</t>
  </si>
  <si>
    <t>No. de acciones judiciales con fallo en firme de actos de corrupción por la supervisión indebida de contratos</t>
  </si>
  <si>
    <t>(No. de informes avalados / No. De informes remitidos) * 100</t>
  </si>
  <si>
    <t>GD-FR-015 Formato Único Inventario Documental</t>
  </si>
  <si>
    <t>RF-PR-001 Procedimiento Caja Menor</t>
  </si>
  <si>
    <t>AP-C8</t>
  </si>
  <si>
    <t>El / La subgerente de la Subgerencia de Gestión Predial</t>
  </si>
  <si>
    <t>realiza arqueo sorpresivo a la caja menor,</t>
  </si>
  <si>
    <t>con el fin de verificar que los soportes de los gastos realizados y el efectivo correspondan al valor total autorizado en la apertura de la caja, dejando como evidencia el formato de arqueo. En caso que se presenten faltantes o alguna irregularidad se dará inicio a las investigaciones correspondientes.</t>
  </si>
  <si>
    <t>RF-FR-005 Formato Arqueo de Caja Menor</t>
  </si>
  <si>
    <t>No. de hurtos realizados a la caja menor</t>
  </si>
  <si>
    <t>(No. de arqueos de caja menor realizados / No. de arqueos de caja menor programados) * 100</t>
  </si>
  <si>
    <t>AP-C9</t>
  </si>
  <si>
    <t>El / La profesional encargado de la caja menor, el / la contador(a) y tesorero(a)</t>
  </si>
  <si>
    <t>realizan la verificación de las operaciones efectuadas con recursos de caja menor,</t>
  </si>
  <si>
    <t>GF-GCT-PR-003 Procedimiento para el cierre contable</t>
  </si>
  <si>
    <t>GF-GCT-FR-008 Conciliación Bancaria</t>
  </si>
  <si>
    <t>(No. de conciliaciones bancarias realizados / No. de conciliaciones bancarias programadas) * 100</t>
  </si>
  <si>
    <t>AP-C12</t>
  </si>
  <si>
    <t>por la imposición de sanciones de tipo penal, fiscal, disciplinario y/o administrativo a la EMB por parte de la autoridades competentes</t>
  </si>
  <si>
    <t>debido a que por acción u omisión se efectúen giros y/o pagos haciendo uso del poder para incluir gastos de la caja menor de la Subgerencia de Gestión Predial inexistentes desviando los recursos de la empresa para beneficio propio o de un tercero.</t>
  </si>
  <si>
    <t>impacto reputacional y/o económico</t>
  </si>
  <si>
    <t>por la imposición de sanciones de tipo penal, fiscal, disciplinario y/o administrativo a la EMB por parte de las autoridades competentes,</t>
  </si>
  <si>
    <t>No. de acciones judiciales con fallo en firme de actos de corrupción por un indebido reconocimiento de compensaciones a las unidades sociales o económicas</t>
  </si>
  <si>
    <t>debido a que por acción u omisión se use información con el fin de orientar el resultado de la defensa judicial en contra de los intereses de la EMB, desviando el cumplimiento de sus funciones para favorecer a un tercero o en beneficio particular.</t>
  </si>
  <si>
    <t>GL-C4</t>
  </si>
  <si>
    <t>El/La/Los/Las abogados(as) designado(s)</t>
  </si>
  <si>
    <t>solicitan el análisis y aprobación de los documentos de la defensa judicial al/la Subgerente de defensa judicial y solución de controversias contractuales,</t>
  </si>
  <si>
    <t>GL-PR-002 Procedimiento para acciones de tutela
GL-PR- 003 Procedimiento para el trámite de conciliaciones y mecanismos alternativos de solución de conflictos
GL-PR-004 Procedimiento para demandas contencioso administrativas, laborales y civiles.</t>
  </si>
  <si>
    <t>Radicación de la respuesta o correo electrónico con la aprobación</t>
  </si>
  <si>
    <t>No. de acciones (disciplinarias, penales o fiscales) con fallo en firme de actos de corrupción por la actuación indebida de los abogados en la defensa judicial de la EMB</t>
  </si>
  <si>
    <t>(No. aprobaciones a la documentación de la defensa judicial realizadas / No. de procesos que requieran defensa judicial) *100</t>
  </si>
  <si>
    <t>GC-C1</t>
  </si>
  <si>
    <t>El / La profesional designado(a) de la Gerencia Jurídica o de la Gerencia Administrativa y de Abastecimiento según aplique,</t>
  </si>
  <si>
    <t>cada vez que se requiera, con el propósito de que las solicitudes cumplan con lo establecido en la normatividad, que no se presente documentación incompleta y/o con inconsistencias. En caso de desviaciones el Profesional solicita el ajuste al área de origen para que se realicen las correcciones a que haya lugar, dejando como evidencia el correo electrónico, memorando o listados de asistencia de las mesas de trabajo. Si no se requiere retroalimentación o no hay lugar a correcciones la evidencia es la publicación del proceso. En todos los casos las solicitudes de gestión contractual son revisadas en una segunda instancia por el /la jefe inmediato.</t>
  </si>
  <si>
    <t>GC-PR-001 Procedimiento Contratos por Mínima Cuantía
GC-PR-002 Procedimiento para Contratación Directa
GC-PR-003 Procedimiento para licitación pública
GC-PR-004 Procedimiento Concurso de Meritos Abiertos
GC-PR-005 Procedimiento selección abreviada menor cuantía
GC-PR-006 Procedimiento para contratación por selección abreviada de subasta inversa
GC-PR-008 Procedimiento de contratación directa para celebrar contratos de prestación de servicios profesionales y de apoyo a la gestión
GC-PR-009 Procedimiento para Contratación Directa Secop I
GC-PR-011 Procedimiento para concurso de méritos con precalificación
GC-PR-012 Procedimiento para la contratación a través de acuerdo marco de precios</t>
  </si>
  <si>
    <t>Correo electrónico, o memorando, o lista de asistencia de reunión, o la publicación del proceso en caso que no haya retroalimentación.</t>
  </si>
  <si>
    <t>GD-PR-007 Procedimiento para la solicitud, préstamo y consulta de expedientes</t>
  </si>
  <si>
    <t>por acción u omisión en la estructuración de los procesos de contratación o modificaciones de los contratos en ejecución, haciendo uso del poder para orientar las condiciones de evaluación y requisitos habilitantes y/o las condiciones contractuales, desviando la gestión pública con el fin favorecer a un tercero o en beneficio particular.</t>
  </si>
  <si>
    <t>No. de notificaciones de fallos en firme relacionados con actos de corrupción por la orientación de procesos de contratación a uno o varios servidores de la Gerencia Jurídica y/o Gerencia Administrativa y de Abastecimiento</t>
  </si>
  <si>
    <t>GF-GCT-PR-003 Procedimiento para cierre contable</t>
  </si>
  <si>
    <t>GF-C21</t>
  </si>
  <si>
    <t>El / La contador(a)</t>
  </si>
  <si>
    <t>verifica que contablemente queden registradas todas las operaciones del periodo y valida los montos de las conciliaciones para la preparación de los estados financieros y notas contables, después de realizada la validación los remite al Profesional de Contabilidad para que los remita al Revisor Fiscal para la verificación y aprobación,</t>
  </si>
  <si>
    <t>con una periodicidad mensual, con el fin de evitar posibles errores o manipulación de las cifras en los Estados Financieros. En caso de que el Revisor Fiscal detecte alguna imprecisión o irregularidad notifica a la EMB para que se realicen los ajustes necesarios. La firma de los Estados Financieros por parte del Gerente General y Gerente Financiero sólo se realizará si cuentan con la aprobación del Revisor Fiscal. Lo anterior dejando como evidencia los Estados financieros suscritos.</t>
  </si>
  <si>
    <t>Estados Financieros y Notas contables firmadas por el Revisor Fiscal.</t>
  </si>
  <si>
    <t>(No. de revisiones a los estados financieros y notas contables realizadas / No. de revisiones a los estados financieros y notas contables requeridas) * 100</t>
  </si>
  <si>
    <t>por acción u omisión al momento de efectuar los giros haciendo uso del poder para incluir pagos inexistentes o expedir cheques a beneficiarios que no correspondan desviando los recursos de la empresa para favorecer a un tercero o en beneficio particular.</t>
  </si>
  <si>
    <t>GF-C20</t>
  </si>
  <si>
    <t>El / la profesional de tesorería</t>
  </si>
  <si>
    <t>realiza la programación de pagos y la remite al tesorero con el propósito de revisar y validar la información de cada uno de los pagos y solicitar posteriormente la autorización correspondiente al Gerente Financiero de la EMB,</t>
  </si>
  <si>
    <t>GF-GTS-PR-008 PROCEDIMIENTO PARA PAGOS A TERCEROS DE FUNCIONAMIENTO</t>
  </si>
  <si>
    <t>GF-FR-015 Programación de Pagos,Correo electrónico</t>
  </si>
  <si>
    <t>(No. de programaciones de pagos realizadas / No. de programaciones de pagos autorizadas) * 100</t>
  </si>
  <si>
    <t>GF-C22</t>
  </si>
  <si>
    <t>Los / Las profesionales de Tesorería y el / la Tesorero(a)</t>
  </si>
  <si>
    <t>realizan seguimiento a los cheques expedidos y entregados llevando el registro en las respectivas Bases de control de cheques de gerencia (recursos de funcionamiento, o recursos de inversión), con el fin de validar la expedición, custodia, entrega o anulación de los cheques.</t>
  </si>
  <si>
    <t>cada vez que se requiera, dejando como evidencia la Base de Control de cheques y los soportes físicos o digitales que respaldan la información consignada en ésta. En caso de que se detecte alguna irregularidad se informará a las instancias correspondientes para que se realicen las investigaciones disciplinarias a que haya lugar.</t>
  </si>
  <si>
    <t>GF-GTS-PR-023 PROCEDIMIENTO PARA EXPEDICIÓN, ENTREGA Y CUSTODIA DE CHEQUES DE INVERSIÓN Y FUNCIONAMIENTO</t>
  </si>
  <si>
    <t>Bases de datos de control de cheques GF-GTS-FR-041</t>
  </si>
  <si>
    <t>(No. Cheques expedidos / No. Cheques solicitados y autorizados para su expedición) * 100</t>
  </si>
  <si>
    <t>por acción u omisión al momento de consolidar los registros que integran los estados financieros, haciendo uso del poder manipulando los saldos de las cuentas contables, desviando el cumplimiento de sus funciones para favorecer a un tercero o en beneficio particular.</t>
  </si>
  <si>
    <t>No. de acciones judiciales con fallo en firme de actos de corrupción por la manipulación de los Estados Financieros a uno o varios servidores del área contable</t>
  </si>
  <si>
    <t>El / La profesional responsable de la liquidación de la nómina,</t>
  </si>
  <si>
    <t>TH-PR-001 Procedimiento para liquidación y pago de nómina</t>
  </si>
  <si>
    <t>TH-C8</t>
  </si>
  <si>
    <t>Los profesionales de Talento Humano</t>
  </si>
  <si>
    <t>diligencian el formato de evaluación del perfil y validan los soportes documentales aportados por el candidato,</t>
  </si>
  <si>
    <t>TH-PR-004 Procedimiento para la selección  y vinculación de servidores públicos de la EMB</t>
  </si>
  <si>
    <t>*TH-FR-017 Formato para la evaluación del perfil, *TH-FR-061 Formato certificado para la vinculación</t>
  </si>
  <si>
    <t>por acción u omisión al momento de la vinculación de servidores, haciendo uso del poder ajustando los manuales de funciones, matriz de actividades y/o los perfiles requeridos, desviando el cumplimiento de sus funciones contratando servidores que incumplan con las condiciones necesarias para cubrir las vacantes con el fin favorecer a un tercero o en beneficio particular.</t>
  </si>
  <si>
    <t>(No. De formatos para la evaluación del perfil aprobados / No. de servidores vinculados) * 100</t>
  </si>
  <si>
    <t>TH-C9</t>
  </si>
  <si>
    <t>Los / Las profesionales de Talento Humano</t>
  </si>
  <si>
    <t>realizan los ajustes que se requieran al manual de funciones, para solicitar el concepto técnico previo del DASCD,</t>
  </si>
  <si>
    <t>con el fin de implementar los cambios en la EMB para mejorar el servicio y tener transparencia en los procesos de vinculación, cada vez que se requiera, dejando como soporte el concepto técnico emitido por el DASCD.  En el caso de que no se reciba concepto favorable no se aplicarán los cambios en el manual.</t>
  </si>
  <si>
    <t>Solicitud al DASCD y concepto técnico emitido por el DASCD</t>
  </si>
  <si>
    <t>(No. De ajustes al manual de funciones realizados / No. de ajustes al manual de funciones aprobadas  por el DASCD) * 100</t>
  </si>
  <si>
    <t>TH-C10</t>
  </si>
  <si>
    <t>El / La Gerente Administrativo(a) y de Abastecimiento</t>
  </si>
  <si>
    <t>expide el certificado de cumplimiento de requisitos del candidato previo a su vinculación</t>
  </si>
  <si>
    <t>TH-FR-061 Formato certificado para la vinculacion</t>
  </si>
  <si>
    <t>(No. de certificaciones para la vinculación suscritas / No. de servidores vinculados) * 100</t>
  </si>
  <si>
    <t>por acción u omisión al momento de realizar los pagos de nómina, haciendo uso del poder para pagarle a un servidor a pesar de su desvinculación o incluir a una persona sin estar vinculada a la entidad, desviando los recursos públicos con el fin favorecer a un tercero o en beneficio particular.</t>
  </si>
  <si>
    <t>TH-C16</t>
  </si>
  <si>
    <t>valida la Prenómina frente a la base de datos de consulta de los Servidores Activos, y posteriormente remite el archivo para validación del Profesional Especializado de Talento Humano,</t>
  </si>
  <si>
    <t>de manera mensual, con el fin de identificar los ingresos y retiros de personal para evitar que se realicen pagos a personas desvinculadas, dejando como evidencia el Archivo Excel (Planilla de Prenómina) y la Base de datos (Servidores activos) y correo electrónico. En caso de desviaciones se procederá con el ajuste en la prenómina.</t>
  </si>
  <si>
    <t>Archivo Excel (Planilla de Prenómina) y la Base de datos (Servidores activos), Correo electrónico (cadena de vistos buenos)</t>
  </si>
  <si>
    <t>(No. de validaciones de la prenómina realizadas en el período /No. de validaciones a la prenómina programadas en el periodo)*100</t>
  </si>
  <si>
    <t>RF-C7</t>
  </si>
  <si>
    <t>El / La Gerente Administrativo (a) y de Abastecimiento (GAA) o Líder Administrativo de la GAA</t>
  </si>
  <si>
    <t>realiza arqueo sorpresivo a la caja menor con el fin de verificar que los soportes de los gastos realizados y el efectivo correspondan al valor total autorizado en la apertura de la caja,</t>
  </si>
  <si>
    <t>dejando como evidencia el formato de arqueo. En caso de que se presenten faltantes o alguna irregularidad se dará inicio a las investigaciones correspondientes.</t>
  </si>
  <si>
    <t>RF-C10</t>
  </si>
  <si>
    <t>Los / Las profesionales responsables de la gestión de recursos físicos</t>
  </si>
  <si>
    <t>revisan primero dentro de la Tienda Virtual de Colombia Compra Eficiente si los bienes o servicios requeridos por la EMB se encuentran disponibles y cumplen con los requisitos técnicos y normativos para proceder con la compra,</t>
  </si>
  <si>
    <t>cada vez que se requiera, dejando como soporte la orden de compra, con el fin de minimizar la orientación del proceso a beneficio propio o de un tercero. En caso de desviaciones se procederá a realizar un proceso de selección en SECOP.</t>
  </si>
  <si>
    <t>GC-MN-001 Manual de contratación</t>
  </si>
  <si>
    <t>Orden de compra</t>
  </si>
  <si>
    <t>(No. de compras a través de CCE realizadas / No. de compras a través de CCE programadas ) * 100</t>
  </si>
  <si>
    <t>RF-C11</t>
  </si>
  <si>
    <t>realizan procesos de selección pública para la contratación de bienes o servicios que no se encuentren disponibles o que no cumplan las necesidades de la EMB en Colombia Compra Eficiente</t>
  </si>
  <si>
    <t>cuando se requiera, dejando como soporte los documentos pertinentes, con el fin de minimizar la orientación del proceso. En caso de que el proceso de selección se declare desierto se debe iniciar nuevamente otro proceso hasta su adjudicación.</t>
  </si>
  <si>
    <t>Documentos del proceso contractual</t>
  </si>
  <si>
    <t>(No. de procesos de contratación realizados / No. de procesos de contratación programados ) * 100</t>
  </si>
  <si>
    <t>debido a que por acción u omisión al efectuar giros y/o pagos haciendo uso del poder para incluir gastos de la caja menor de la GAA inexistentes desviando los recursos de la empresa para beneficio propio o de un tercero.</t>
  </si>
  <si>
    <t>No. de acciones judiciales con fallo en firme de actos de corrupción por efectuar giros y/o pagos de la caja menor a uno o varios servidores de la GAA</t>
  </si>
  <si>
    <t>RF-C13</t>
  </si>
  <si>
    <t>El / La profesional encargado(a) de la caja menor</t>
  </si>
  <si>
    <t>valida los soportes físicos o digitales entregados por los solicitantes de recursos,</t>
  </si>
  <si>
    <t>de manera permanente para legalizarlos en el Aplicativo de gestión financiera de la empresa, con el fin de evitar la desviación de recursos de la caja menor, dejando como evidencia el Comprobante de registro contable (del Aplicativo de gestión financiera de la empresa). Cuando se detecte alguna inconsistencia se devuelve el soporte y no se procede con el pago. En caso de que se detecte falsedad o alguna irregularidad en los soportes se informa al Ordenador del Gasto para que se tomen las medidas a que haya lugar.</t>
  </si>
  <si>
    <t>Comprobante de registro contable (del Aplicativo de gestión financiera de la empresa)</t>
  </si>
  <si>
    <t>No. de anticipos formalizados / No. De anticipos realizados) * 100</t>
  </si>
  <si>
    <t>RF-C15</t>
  </si>
  <si>
    <t>El / La Profesional del área contable de la Gerencia Financiera,</t>
  </si>
  <si>
    <t>realiza arqueo sorpresivo a la caja menor, validando que todos los soportes estén debidamente diligenciados y autorizados (facturas, anticipos, saldos en caja y libros de caja y/o bancos),</t>
  </si>
  <si>
    <t>de manera aleatoria, con el fin verificar el adecuado manejo y control de los recursos asignados a la Caja Menor, dejando como evidencia el memorando del arqueo de la caja menor realizado. En caso de que se detecte falsedad o alguna irregularidad en los soportes se informa al Ordenador del Gasto para que se tomen las medidas a que haya lugar.</t>
  </si>
  <si>
    <t>Procedimiento para el arqueo de cajas menores  GF-GCT-PR-022</t>
  </si>
  <si>
    <t>GF-GCT-FR-040 Formato arqueo caja menor 
GD-FR-018 Formato Memorando</t>
  </si>
  <si>
    <t>No. de arqueos sorpresivos realizados por la  Gerencia Financiera</t>
  </si>
  <si>
    <t>por acción u omisión al momento de estipular las condiciones jurídicas, financieras y técnicas haciendo uso del poder para orientarlas en el proceso de contratación desviando el cumplimiento de sus funciones para favorecer a un tercero o en beneficio particular.</t>
  </si>
  <si>
    <t xml:space="preserve">No. de acciones judiciales con fallo en firme de actos de corrupción a uno o varios servidores de la GAA por orientar las condiciones de los procesos de contratación  </t>
  </si>
  <si>
    <t>debido a acción u omisión por parte de un servidor de la OTI haciendo uso del poder para manipular o divulgar información confidencial, desviando el cumplimiento de sus funciones para favorecer a un tercero o en beneficio particular.</t>
  </si>
  <si>
    <t>GT-C12</t>
  </si>
  <si>
    <t>GT-DR-009 POLÍTICA DE SEGURIDAD DIGITAL Y MANEJO DE LA INFORMACIÓN</t>
  </si>
  <si>
    <t>No. de acciones (disciplinarias, penales o fiscales) con fallo en firme de actos de corrupción por la manipulación o divulgación de información confidencial</t>
  </si>
  <si>
    <t>debido a acción u omisión por parte de un servidor de la OTI haciendo uso del poder para celebrar contratos que no cumplan con las necesidades tecnológicas de la EMB o manipular los documentos para el direccionamiento de éstos, desviando el cumplimiento de sus funciones para favorecer a un tercero o en beneficio particular.</t>
  </si>
  <si>
    <t>GT-C13</t>
  </si>
  <si>
    <t>previa aprobación por parte del Jefe de la OTI, remiten la solicitud de cotización a los proveedores de bienes o servicios,</t>
  </si>
  <si>
    <t>GC-MN-001 Manual de contratación de la EMB</t>
  </si>
  <si>
    <t>Cotizaciones y documentos del proceso</t>
  </si>
  <si>
    <t>No. de acciones (disciplinarias, penales o fiscales) con fallo en firme de actos de corrupción por la celebración indebida de contratos de bienes o servicios tecnológicos</t>
  </si>
  <si>
    <t>(No. de procesos de selección con solicitudes de cotizaciones enviadas / No. procesos de selección programados)* 100</t>
  </si>
  <si>
    <t>GD-C2</t>
  </si>
  <si>
    <t>El servidor responsable del Archivo de Gestión,</t>
  </si>
  <si>
    <t>verifica la información relacionada en el GD-FR-044 "Formato de solicitud de préstamo y consulta de expedientes", validando la coherencia de la solicitud y que el expediente solicitado no contenga información clasificada o reservada, para proceder con el respectivo préstamo,</t>
  </si>
  <si>
    <t>GD-FR-044 Formato para la solicitud de préstamo y consulta de expedientes, GD-FR-045 Formato para el control de préstamo y devolución de expedientes.</t>
  </si>
  <si>
    <t>(No. de solicitudes de consulta y préstamo atendidos / No. total de solicitudes de consulta y préstamo) *100</t>
  </si>
  <si>
    <t>GD-C10</t>
  </si>
  <si>
    <t>verifica que el expediente devuelto por el usuario corresponda a los datos registrados en el Formato para el control del préstamo y devolución de expedientes GD-FR-045, revisando el estado de conservación, número de carpetas, número de folios y cotejando las fechas extremas con lo registrado en el FUID,</t>
  </si>
  <si>
    <t>cada vez que se requiera, con el fin de controlar la trazabilidad del préstamo de expedientes y verificar el buen estado físico del mismo, dejando como evidencia el formato GD-FR-045. En caso de pérdida total o parcial se aplica el procedimiento técnico archivístico para la reconstrucción de expedientes definido por el Acuerdo 007 de 2014 del Archivo General de la Nación y referenciado en el Instructivo para la apertura, organización y conformación de expedientes GD-IN-007.</t>
  </si>
  <si>
    <t>GD-FR-045 Control de préstamo y devolución de expedientes.</t>
  </si>
  <si>
    <t>(No. de expedientes devueltos que fueron recibidos en el Archivo/No. de expedientes devueltos aceptados)*100</t>
  </si>
  <si>
    <t>GD-C3</t>
  </si>
  <si>
    <t>El líder del proceso, dependencia o área</t>
  </si>
  <si>
    <t>designa al servidor público o responsable para elaborar y actualizar el inventario documental con la relación de los expedientes producidos y en custodia de la dependencia. Este inventario documental será reportado a la GAA con base en lo señalado en el Instructivo para el diligenciamiento del Formato Único de Inventario Documental - FUID (GD-IN-006)</t>
  </si>
  <si>
    <t>semestralmente; dejando como evidencia el Formato Único de Inventario Documental - FUID (GD-FR-015). Con el propósito de garantizar la seguridad de la información y facilitar el control, acceso y consulta de los documentos por parte de servidores públicos, contratistas y terceros. En caso de desviaciones se procederá a reportar la desactualización del inventario documental a los jefes de oficina o gerentes para que se adelanten las acciones a que haya lugar.</t>
  </si>
  <si>
    <t>Instructivo para el diligenciamiento del formato único de inventario documental  FUID (GD-IN-006)</t>
  </si>
  <si>
    <t>(No. de inventarios actualizados / No. total de inventarios documentales según TRD) *100</t>
  </si>
  <si>
    <t>debido a acción u omisión en la gestión documental haciendo uso del poder para sustraer, eliminar y/o alterar la documentación o expedientes, desviando el cumplimiento de sus funciones, omitiendo los procedimientos y controles establecidos para favorecer a un tercero o en beneficio particular.</t>
  </si>
  <si>
    <t>No. de acciones judiciales con fallo en firme de actos de corrupción por la sustracción, eliminación o alteración de documentos o expedientes  a uno o varios servidores que realicen  la Gestión  Documental</t>
  </si>
  <si>
    <t>GD-C9</t>
  </si>
  <si>
    <t>El líder del proceso, dependencia o área responsable</t>
  </si>
  <si>
    <t>notificará las carpetas de los expedientes físicos que serán objeto de transferencia documental primaria con destino a la bodega del archivo central, así como de los expedientes electrónicos al Repositorio de Archivo Central,</t>
  </si>
  <si>
    <t xml:space="preserve">previo requerimiento de la GAA que se efectuará mínimo una vez al año o de acuerdo con los tiempos de retención indicados en las Tablas de Retención Documental (TRD) de cada dependencia. La transferencia documental primaria tiene como propósito asegurar que la documentación que superó su trámite administrativo en los archivos de gestión, pase a custodia del Archivo Central de forma precaucional o definitiva, bajo el respaldo de un tercero en las mejores condiciones de conservación y seguridad. Cuando la documentación sea transferida quedará como evidencia el Formato Único de Inventario Documental (FUID) y el acta de entrega de transferencia documental realizado por la GAA.
En caso de desviaciones se procederá a reportar la falta de transferencia documental a los jefes de oficina o gerentes para que, de acuerdo con el calendario de transferencias documentales, se realice el respectivo procedimiento en la siguiente vigencia.
</t>
  </si>
  <si>
    <t>GD-PR-011 Procedimiento para transferencias documentales primarias</t>
  </si>
  <si>
    <t>Archivo Excel Control de transferencias documentales primarias EMB, GD-FR-015 Formato Único Inventario Documental, GD-FR-049 Formato para Acta de entrega de Transferencia Documental (De la GAA a la Bodega del Archivo Central)</t>
  </si>
  <si>
    <t>(No. de transferencias documentales primarias realizadas / No. total de transferencias documentales primarias programadas)*100</t>
  </si>
  <si>
    <t>EM-PR-002 Procedimiento de Auditoría Interna</t>
  </si>
  <si>
    <t>EM-C3</t>
  </si>
  <si>
    <t>realizan la verificación de los documentos (papeles de trabajo) generados en todas la etapas de la auditoría (en las que aplique)</t>
  </si>
  <si>
    <t>(No. de auditorías con revisiones de papeles de trabajo por la supervisión / No. de auditorías  realizadas (Para las cuales aplica supervisión)) * 100</t>
  </si>
  <si>
    <t>El equipo de la Oficina de Control Interno</t>
  </si>
  <si>
    <t>por uso, ocultamiento o manipulación de información por parte del auditor haciendo uso del poder con el fin de desviar los resultados de las auditorías en beneficio propio o de un tercero a cambio de favores, regalos, dádivas o dinero.</t>
  </si>
  <si>
    <t>EM-C8</t>
  </si>
  <si>
    <t>analiza los resultados de la retroalimentación de percepción del auditado, obtenida mediante el formulario virtual de evaluación de auditoría Interna,</t>
  </si>
  <si>
    <t>trimestralmente, con el fin de identificar si se presentó algún indicio de un posible riesgo de corrupción o de una mala práctica en su desarrollo, dejando como evidencia la ayuda de memoria de la reunión de autocontrol.
En caso de reportarse un riesgo de corrupción, la OCI solicitará las evidencias y lo pondrá en conocimiento de la autoridad competente.</t>
  </si>
  <si>
    <t>Ayuda de memoria de la reunión de autocontrol.</t>
  </si>
  <si>
    <t xml:space="preserve">No. de acciones judiciales con fallo en firme de actos de corrupción por servidores de la OCI </t>
  </si>
  <si>
    <t>(No. análisis de resultados de la retroalimentación de los auditados en reuniones de autocontrol / 4) x 100</t>
  </si>
  <si>
    <t>EM-C9</t>
  </si>
  <si>
    <t xml:space="preserve">La / El Jefe Oficina de Control Interno / Profesionales de la OCI </t>
  </si>
  <si>
    <t>realizan la declaración de impedimentos, así como, el compromiso de aplicar el Código de Ética del Auditor y el Estatuto de Auditoría Interna</t>
  </si>
  <si>
    <t>una vez se realiza la aprobación del Plan Anual de Auditoría - PAA en el CICCI y cada vez que se requiera, de acuerdo con lo establecido en el procedimiento de auditoría interna, código EM-PR-002, con el propósito de evitar que se presenten conflictos de interés en la ejecución de los trabajos de auditoría, dejando como evidencia la declaración de impedimentos realizadas en reunión de autocontrol, anexos de la ayuda de memoria. En caso de desviaciones se procederá con la suscripción de la declaración de impedimentos o se retirará al auditor según aplique.</t>
  </si>
  <si>
    <t>Declaración de impedimentos realizadas en reunión de autocontrol, anexos de la ayuda de memoria.</t>
  </si>
  <si>
    <t>(No. de declaraciones de impedimentos a la ejecución del PAA / No. de servidores de la OCI) * 100
(No. de auditorías con declaraciones de impedimentos (cuando aplique) por los auditores asignados / No. de auditorías realizadas en las que se requirió declarar impedimentos) * 100</t>
  </si>
  <si>
    <t>El/La Operador(a) Disciplinario(a)</t>
  </si>
  <si>
    <t>AD-C3</t>
  </si>
  <si>
    <t>realiza seguimiento a los procesos disciplinarios, de acuerdo con los informes mensuales presentados por los abogados, en los cuales se identifica la etapa procesal de cada expediente y los futuros vencimientos de términos, así como la  información registrada en la Base de datos de los procesos disciplinarios,</t>
  </si>
  <si>
    <t>con una periodicidad mensual, con el propósito de cotejar la información que se encuentra en el expediente, dejando como evidencia correo electrónico y  relación estado de procesos disciplinarios (Base de Datos), acta de reunión. En caso de evidenciarse alguna situación irregular se compulsarán copias a los organismos estatales correspondientes y se iniciará la investigación disciplinaria a que haya lugar a fin de establecer las presuntas responsabilidades.</t>
  </si>
  <si>
    <t>Correo electrónico y  Relación estado de procesos disciplinarios (Base de Datos), acta de reunión</t>
  </si>
  <si>
    <t xml:space="preserve">(No. de informes de seguimiento a los procesos disciplinarios revisados por el Operador Disciplinario / No. de informes a presentar en el mes)* 100
</t>
  </si>
  <si>
    <t>debido a que se retarde u omita un acto propio de la ejecución del proceso disciplinario haciendo uso del poder para orientar los resultados a cambio de dádivas, desviando el cumplimiento de sus funciones para favorecer a un tercero o en beneficio particular.</t>
  </si>
  <si>
    <t>No. de acciones judiciales con fallo en firme de actos de corrupción en la ejecución de procesos disciplinarios a uno o varios servidores de la OCID</t>
  </si>
  <si>
    <t>AD-C5</t>
  </si>
  <si>
    <t>El/La Jefe de la Oficina de Control Interno Disciplinario</t>
  </si>
  <si>
    <t>realiza el reparto de los procesos disciplinarios que llegan a la dependencia, asignando de manera sucesiva de acuerdo con el orden de llegada, y dejando constancia en el libro radicador,</t>
  </si>
  <si>
    <t>cada vez que se requiera, esto con el fin de evitar el interés indebido en el reparto y asignación de asuntos disciplinarios. En caso de desviaciones se revisará manualmente el orden de llegada de los procesos. 
De existir algún conflicto de interés, el Abogado tiene un plazo de máximo 3 días hábiles contados a partir de la asignación del caso para suscribir la declaración de conflicto de interés, informando al Operador Disciplinario.</t>
  </si>
  <si>
    <t>Control de reparto de asuntos disciplinarios AD-FR-023 y declaracion de conflicto de interes (en caso que aplique)</t>
  </si>
  <si>
    <t>(No. de procesos disciplinarios asignados en el Libro de Reparto en el mes / No. de Procesos allegados en el mes)* 100</t>
  </si>
  <si>
    <t>Planes de Acción</t>
  </si>
  <si>
    <t>Medio de Verificación</t>
  </si>
  <si>
    <t>Dumentar el control GI-C7 en el SG</t>
  </si>
  <si>
    <t>Dumentar el control GI-C7 y publicar en el SG</t>
  </si>
  <si>
    <t>Documento publicado en el SG</t>
  </si>
  <si>
    <t>Jefe de la Oficina de Asuntos Institucionales</t>
  </si>
  <si>
    <t>Socialización interna de los voceros autorizados en la EMB</t>
  </si>
  <si>
    <t>Realizar una socialización interna semestral indicando los voceros autorizados en la EMB</t>
  </si>
  <si>
    <t>Soporte de Socialización</t>
  </si>
  <si>
    <t>Asistir a capacitación de riesgos de corrupción</t>
  </si>
  <si>
    <t>Lista de asistencia y/o presentación</t>
  </si>
  <si>
    <t>Grupo de  Estructuración Técnica - GIP</t>
  </si>
  <si>
    <t>Equipo tecnico de la GDU</t>
  </si>
  <si>
    <t>Lista de asistencia</t>
  </si>
  <si>
    <t>Gerencia Ejecutiva</t>
  </si>
  <si>
    <t>Asistir a capacitación sobre temas de contratación estatal o supervisión de contratos</t>
  </si>
  <si>
    <t>Lista de asistencia y/o Presentación</t>
  </si>
  <si>
    <t>Subgerencia de Gestión Predial</t>
  </si>
  <si>
    <t>Asistir a 1 capacitación relacionada con temas de corrupción</t>
  </si>
  <si>
    <t>Listado de asistencia</t>
  </si>
  <si>
    <t>Subgerencia de defensa judicial y solución de controversias contractuales</t>
  </si>
  <si>
    <t>Capacitación al personal de la Gerencia Jurídica en temas de riesgos de corrupción</t>
  </si>
  <si>
    <t>Recibir capacitación en temas  de riesgos de corrupción</t>
  </si>
  <si>
    <t>Listado de asistencia y/o presentación</t>
  </si>
  <si>
    <t>Capacitaciones y/o charlas en materia de Gestión Contractual</t>
  </si>
  <si>
    <t>Brindar capacitaciones y/o charlas a los servidores públicos de la EMB en materia de Gestión Contractual</t>
  </si>
  <si>
    <t>Listados de asistencia
Presentación</t>
  </si>
  <si>
    <t>Líderes del proceso de Gestión Contractual</t>
  </si>
  <si>
    <t xml:space="preserve">Asistir a mínimo una capacitación programada por la CGN </t>
  </si>
  <si>
    <t>Certificado de asistencia y/o Lista de asistencia</t>
  </si>
  <si>
    <t>Contador</t>
  </si>
  <si>
    <t>Tesorero</t>
  </si>
  <si>
    <t>Lista de asistencia, Presentación</t>
  </si>
  <si>
    <t>Asistir a una capacitación relacionada con riesgos de corrupción</t>
  </si>
  <si>
    <t>Profesional lider de TH</t>
  </si>
  <si>
    <t>Sensibilización en politicas de daño antijurídico</t>
  </si>
  <si>
    <t>Sensibilizar a los servidores del area de talento humano en politicas de daño antijurídico</t>
  </si>
  <si>
    <t>Constancia de asistencia o participación</t>
  </si>
  <si>
    <t>Asistir a capacitación en Riesgos de Corrupción</t>
  </si>
  <si>
    <t>Presentación y lista de asistencia</t>
  </si>
  <si>
    <t>Profesional de la GAA</t>
  </si>
  <si>
    <t>Jefe de la OTI</t>
  </si>
  <si>
    <t>Asistir a capacitación en riesgos de corrupción</t>
  </si>
  <si>
    <t>Capacitación en  Contratación estatal</t>
  </si>
  <si>
    <t>Asistir a mínimo una capacitación en materia de Contratación estatal</t>
  </si>
  <si>
    <t>Soporte de asistencia</t>
  </si>
  <si>
    <t>Profesional Especializado de la GAA</t>
  </si>
  <si>
    <t>Equipo OCI</t>
  </si>
  <si>
    <t>Operador Disciplinario</t>
  </si>
  <si>
    <t>Realizar sensibilizaciones a los servidores con relación al conflicto de interés, y régimen de inhabilidades e incompatibilidades</t>
  </si>
  <si>
    <t>MAPA DE CALOR RIESGO INHERENTE</t>
  </si>
  <si>
    <t>Cantidad</t>
  </si>
  <si>
    <t>Muy Alta</t>
  </si>
  <si>
    <t>MAPA DE CALOR RIESGO RESIDUAL</t>
  </si>
  <si>
    <t>Riesgo inherente del proceso</t>
  </si>
  <si>
    <t>Riesgo residual del proceso</t>
  </si>
  <si>
    <t>GI-RC-001</t>
  </si>
  <si>
    <t>CC-RC-001</t>
  </si>
  <si>
    <t>PP-RC-001</t>
  </si>
  <si>
    <t>PF-RC-001</t>
  </si>
  <si>
    <t>AP-RC-001</t>
  </si>
  <si>
    <t>AP-RC-002</t>
  </si>
  <si>
    <t>GL-RC-001</t>
  </si>
  <si>
    <t>GC-RC-001</t>
  </si>
  <si>
    <t>GF-RC-001</t>
  </si>
  <si>
    <t>GF-RC-002</t>
  </si>
  <si>
    <t>TH-RC-001</t>
  </si>
  <si>
    <t>TH-RC-002</t>
  </si>
  <si>
    <t>RF-RC-001</t>
  </si>
  <si>
    <t>RF-RC-002</t>
  </si>
  <si>
    <t>GT-RC-001</t>
  </si>
  <si>
    <t>GT-RC-002</t>
  </si>
  <si>
    <t>GD-RC-001</t>
  </si>
  <si>
    <t>EM-RC-003</t>
  </si>
  <si>
    <t>AD-RC-001</t>
  </si>
  <si>
    <t>CC-PA-005</t>
  </si>
  <si>
    <t>realiza la contratación de la estructuración de los proyectos, incluyendo la figura de un Interventor especializado para la revisión de los entregables,</t>
  </si>
  <si>
    <t>Procedimiento De Revisión y Aprobación De Entregables o Productos PP-PR-007</t>
  </si>
  <si>
    <t>PP-PA-004</t>
  </si>
  <si>
    <t>con el fin de evitar la orientación de los contratos y permitir la pluralidad de oferentes en el proceso de licitación de los proyectos, cada vez que se requiera, dejando como evidencia el contrato de interventoría y las comunicaciones de no objeción a los productos por parte de la interventoría. En ningún caso se podrá realizar la estructuración de los proyectos sin que exista la figura de un Interventor especializado para el componente técnico y sus especificaciones.</t>
  </si>
  <si>
    <t xml:space="preserve">Los / Las profesionales de la GDU responsables de adelantar los procesos de contratación, </t>
  </si>
  <si>
    <t>cada vez que se requiera, dejando como soporte los documentos del proceso, con el fin de prevenir la orientación de los procesos de contratación. En caso de que se presente alguna irregularidad se debe reportar a la Oficina de Control Interno Disciplinario para se tomen las medidas disciplinarias a que haya lugar y de ser necesario se reporte a las Autoridades competentes.</t>
  </si>
  <si>
    <t>DI-RC-003</t>
  </si>
  <si>
    <t>debido al uso del poder para orientar los procesos de contratación privada y la Ley 80 de 1993, incumpliendo los principios establecidos por la Junta Directiva de la EMB  y los mecanismos de selección establecidos en el Manual de contratación adoptado por la EMB, en relación con los negocios no tarifarios del área de influencia del Proyecto Metro, para favorecer a un tercero o en beneficio particular.</t>
  </si>
  <si>
    <t>DI-C9</t>
  </si>
  <si>
    <t>No. de acciones judiciales con fallo en firme por actos de corrupción relacionados con la orientación de los procesos de contratación en contra de servidores de la GDU</t>
  </si>
  <si>
    <t>(No. de procesos de contratación adjudicados / No. de procesos de contratación planeados ) * 100</t>
  </si>
  <si>
    <t>DI-PA-007</t>
  </si>
  <si>
    <t>PF-PA-006</t>
  </si>
  <si>
    <t>de manera mensual, con el fin de constatar que las operaciones de la caja coincidan con los soportes entregados dejando como evidencia la conciliación bancaria. En caso de que se presenten faltantes o alguna irregularidad se dará inicio a las investigaciones correspondientes.</t>
  </si>
  <si>
    <t>AP-PA-007</t>
  </si>
  <si>
    <t>AP-PA-006</t>
  </si>
  <si>
    <t>Realizar retroalimentación al equipo de compensaciones</t>
  </si>
  <si>
    <t>Realizar retroalimentación al equipo de compensaciones frente a casos puntuales de las unidades sociales</t>
  </si>
  <si>
    <t>Acta de reunión</t>
  </si>
  <si>
    <t>debido a la manipulación de los documentos de las unidades sociales económicas haciendo uso del poder y  desviando el cumplimiento de sus funciones para autorizar el pago por un mayor valor de la compensación con el fin de favorecer a un tercero o en beneficio particular.</t>
  </si>
  <si>
    <t>Los / Las profesionales financieros de la Subgerencia de Gestión Predial</t>
  </si>
  <si>
    <t>realizan la verificación detallada de documentos y los cálculos relacionados con los factores de reconocimiento a cada 
una de las Unidades Sociales. Así mismo, los profesionales de las áreas Jurídica y Social revisan los aspectos que corresponden a sus competencias, conforme a lo establecido en la Resolución No. 190 de 2021 de la EMB,</t>
  </si>
  <si>
    <t>cada vez que se requiera, con el fin de prevenir el reconocimiento errado de las compensaciones. Este proceso se realiza con cada una de las Unidades Sociales que se encuentran en la base censal. Como evidencia de esta actividad, se deja debidamente diligenciado y firmado el documento “AP-FR-015 Formato para Solicitud de Compensaciones”, y de esta manera, proceder al pago de los factores a reconocer según lo establecido en el Plan de Reasentamiento cuando las unidades cumplen los requisitos señalados en la Resolución No. 190 de 2021. En caso de que se presente alguna irregularidad se dará inicio a las investigaciones correspondientes.</t>
  </si>
  <si>
    <t>AP-PR-003 Procedimiento liquidación y pago de los factores de reconocimiento económico</t>
  </si>
  <si>
    <t>AP-FR-015 Formato de solicitud de Compensaciones (firmado por el contador)</t>
  </si>
  <si>
    <t>(No. de verificaciones a los documentos de las unidades sociales que cumplieron con los requisitos de la Resolución 190 / No. de resoluciones de pago emitidas en el periodo) *100</t>
  </si>
  <si>
    <t>GL-PA-008</t>
  </si>
  <si>
    <t>con el propósito de verificar que estén ajustados a la normatividad vigente, cada vez que se requiera, dejando como evidencia la radicación de la respuesta o el correo electrónico con la aprobación.  En caso de desviaciones del control porque no se pueda contar con el aval del / la Subgerente de defensa judicial y solución de controversias contractuales se solicitará la aprobación al/la Gerente Jurídico.</t>
  </si>
  <si>
    <t>GC-PA-004</t>
  </si>
  <si>
    <t>GF-PA-010</t>
  </si>
  <si>
    <t>GF-PA-011</t>
  </si>
  <si>
    <t>No. de acciones judiciales con fallo en firme de actos de corrupción a algún funcionario de la Tesorería por la realización de pagos inexistentes</t>
  </si>
  <si>
    <t>TH-PA-009</t>
  </si>
  <si>
    <t>TH-PA-010</t>
  </si>
  <si>
    <t>RF-PA-007</t>
  </si>
  <si>
    <t>El profesional delegado dentro de la OTI,</t>
  </si>
  <si>
    <t xml:space="preserve">actualiza el formato para roles y responsabilidades (GT-FR-005) cada vez que haya algún cambio en la estructura, con el fin de establecer los accesos de cada rol para los miembros del equipo de la OTI, de acuerdo con las funciones que cada uno desempeñe en la Administración de la infraestructura tecnológica, Sistemas de Información y Seguridad TI,  </t>
  </si>
  <si>
    <t>GT-FR-005 Formato para roles y responsabilidades de la Oficina de Tecnologías y Sistemas de Información</t>
  </si>
  <si>
    <t>GT-PA-007</t>
  </si>
  <si>
    <t>GT-PA-008</t>
  </si>
  <si>
    <t>Realizar mínimo 6 capacitaciones en materia de Gestión documental a los servidores de la entidad.</t>
  </si>
  <si>
    <t>Realizar capacitaciones  en materia de Gestión documental</t>
  </si>
  <si>
    <t>GD-PA-008</t>
  </si>
  <si>
    <t>El / la Jefe OCI</t>
  </si>
  <si>
    <t>cada vez que se requiera, de conformidad con lo establecido en el procedimiento de auditoría interna EM-PR-002, con el fin de reducir la posibilidad de errores, desviaciones en las etapas de planeación, ejecución y comunicación de resultados, dejando como evidencia la aprobación del entendimiento de la unidad auditable, evaluación preliminar de riesgos, pruebas de auditoría, programa de trabajo de auditoría, informe preliminar e informe final de auditoría.
En caso de identificar desviaciones en la documentación de los papeles de trabajo de la auditoría se devuelven a los auditores con las observaciones para que realicen los ajustes.</t>
  </si>
  <si>
    <t>EM-PA-007</t>
  </si>
  <si>
    <t>AD-PR-002 Procedimiento para adelantar la Etapa de Instrucción Disciplinaria en Primera Instancia contra servidores y Exservidores Públicos de la Empresa Metro De Bogotá S.A</t>
  </si>
  <si>
    <t>No. de sensibilizaciones realizadas en el semestre /1 sensibilización semestral</t>
  </si>
  <si>
    <t>AD-PA-006</t>
  </si>
  <si>
    <t>Publicar en el Somos Metro 1 boletín semestral dirigido a los servidores en temas relacionados con conflicto de interés, y régimen de inhabilidades e incompatibilidades.</t>
  </si>
  <si>
    <t>1 Boletín semestral en el Somos Metro</t>
  </si>
  <si>
    <t xml:space="preserve">por la manipulación o divulgación de información reservada y privilegiada relacionada con los asuntos de gobierno corporativo con el fin de favorecer intereses privados a cambio de la obtención de algún beneficio, </t>
  </si>
  <si>
    <t>debido a que no se declare un conflicto de interés o la violación de los acuerdos de confidencialidad de la información por parte de los miembros de Junta Directiva.</t>
  </si>
  <si>
    <t>debido a acción u omisión en la supervisión de los contratos del proyecto haciendo uso del poder para adecuar los informes de supervisión con el fin de favorecer a un tercero o en beneficio particular.</t>
  </si>
  <si>
    <t>de manera mensual, con el fin de verificar que no se hayan generado accesos no autorizados al repositorio, dejando como evidencia el pantallazo de la lista de usuarios con acceso al repositorio. Cuando se requiera autorizar el acceso a una nueva persona, la OAI solicitará a la Oficina de Tecnologías e Información el correspondiente trámite a través de los canales que esta última haya  dispuesto para ello.En caso de desviaciones, se elevará solicitud a la Oficina de Tecnologías y Sistemas de Información para eliminar el acceso no autorizado.</t>
  </si>
  <si>
    <t>revisa que los entregables de la estructuración que requieran aval de la Interventoría cuenten con dichos avales y solicita las revisiones que sean de competencia de las dependencias involucradas,</t>
  </si>
  <si>
    <t>cada vez que se requiera, dejando la siguiente evidencia: si el entregable cumple con las especificaciones el "Formato de verificación y validación de contenido y alcance", en caso contrario un oficio con observaciones con el fin de que los estructuradores realicen los ajustes correspondientes. En caso de desviaciones por la no ejecución del control se solicita a las dependencias involucradas la revisión correspondiente, de no realizarse la revisión oportunamente el contratista dará por cumplidas las obligaciones.</t>
  </si>
  <si>
    <t>No. de acciones judiciales / disciplinarias con fallo en firme de actos de corrupción por la manipulación o divulgación de información por alguno de los miembros de Junta Directiva</t>
  </si>
  <si>
    <t>realizan los procesos de selección para la contratación de los negocios no tarifarios requeridos y a desarrollar por la EMB, teniendo en cuenta los principios establecidos en el Acuerdo de Junta Directiva 007 vigente así como los lineamientos establecidos en el Manual de contratación adoptado,</t>
  </si>
  <si>
    <t>con el propósito de recibir únicamente productos o servicios que cumplan con las especificaciones técnicas establecidas en el contrato, en desarrollo de esta actividad se dejará como evidencia el Informe de Supervisión del periodo respectivo. En caso de desviaciones por la omisión en el ejercicio de la Supervisión se informará a la Oficina de Control Interno Disciplinario con el fin de que se tomen las medidas disciplinarias a que haya lugar y  se reporte a las Autoridades competentes.</t>
  </si>
  <si>
    <t xml:space="preserve">(No. de verificaciones al contenido de los documentos de las solicitudes contractuales realizadas / No. de solicitudes contractuales radicadas en el periodo) * 100 </t>
  </si>
  <si>
    <t>(No. Capacitaciones semestrales realizadas / 1 capacitación semestral  programada)*100</t>
  </si>
  <si>
    <t>verifican el contenido de las solicitudes de gestión contractual radicadas por las áreas de origen, revisando que los documentos cumplan con los requisitos legales y los lineamientos internos establecidos en la EMB,</t>
  </si>
  <si>
    <t>cada vez que se requiera, dejando como soporte el correo de aprobación y el formato de programación de pagos.  En caso de que el Tesorero (a) detecte alguna inconsistencia en la información de la Programación de Pagos la devuelve al profesional para que realice los ajustes a que haya lugar. Si el profesional no puede remitir la información vía correo electrónico lo hará en formato físico.</t>
  </si>
  <si>
    <t>No. de acciones judiciales con fallo en firme de actos de corrupción en contra del responsable(s) del proceso  por la indebida vinculación de servidores</t>
  </si>
  <si>
    <t>con el fin de determinar si cumple con los requisitos para cubrir la vacante, cada vez que se requiera, atendiendo la solicitud del Gerente o Jefe de dependencia donde está la vacante, dejando como evidencia el Formato con los respectivos vistos buenos.  En caso de desviaciones no se procede con la vinculación.</t>
  </si>
  <si>
    <t>cada vez que se requiera, atendiendo lo establecido en el TH-PR-004 PROCEDIMIENTO PARA LA SELECCIÓN Y VINCULACIÓN SERVIDORES PÚBLICOS DE LA EMB, dejando como evidencia el certificado suscrito, con el fin de informarle al nominador que el candidato cumple el perfil. En caso de desviaciones se deberá notificar al nominador que el candidato no cumple el perfil para la vacante y que se debe reiniciar el proceso de selección.</t>
  </si>
  <si>
    <t>No. de acciones judiciales con fallo en firme de actos de corrupción en contra de un servidor(es) del área de Talento Humano  por el pago a un servidor a pesar de su desvinculación o la inclusión de una persona sin estar vinculada a la entidad.</t>
  </si>
  <si>
    <t>No. de actualizaciones realizadas en el formato de Roles y Responsabilidades de la OTI / No. de cambios requeridos en el formato de Roles y Responsabilidades de la OTI durante el periodo)* 100</t>
  </si>
  <si>
    <t>lo anterior con el propósito de evitar el acceso no autorizado. En caso de desviaciones del control por la detección de accesos no autorizados se informará para que se tomen las acciones disciplinarias a que haya lugar.</t>
  </si>
  <si>
    <t>Los / Las profesionales de la Oficina de TI</t>
  </si>
  <si>
    <t>cada vez que se requiera, con el propósito de establecer la pluralidad de oferentes en el proceso, dejando como evidencia los documentos del proceso. En caso de desviaciones del control por la detección de alguna irregularidad, se informará para que se tomen las acciones disciplinarias a que haya lugar.</t>
  </si>
  <si>
    <t>cada vez que se requiera, con el fin de controlar la trazabilidad y el estado del expediente entregado. En los casos en que los expedientes sean solicitados al archivo central, estos serán digitalizados previa entrega al solicitante, con el fin de poder controlar en la devolución la integridad del expediente, dejando como evidencia el GD-FR-045 Formato para el control del préstamo y devolución de expedientes y el GD-FR-044 Formato para la solicitud de préstamo y consulta de expedientes. En caso de desviaciones se solicitará la renovación de la solicitud de préstamo o en caso de superar los tiempos se elevará la solicitud de devolución al superior inmediato.</t>
  </si>
  <si>
    <t>No. de socializaciones, revisiones y evaluaciones al Código de Ética del Auditor y del Estatuto de Auditoría en reunión de autocontrol del equipo OCI.</t>
  </si>
  <si>
    <r>
      <t xml:space="preserve">EM-FR-017 Entendimiento de la unidad auditable
EM-FR-002 Programa de Trabajo de la auditoría
EM-FR-003 Formato de selección de la muestra (en los casos en que aplique)
EM-FR-004 </t>
    </r>
    <r>
      <rPr>
        <strike/>
        <sz val="11"/>
        <rFont val="Calibri"/>
        <family val="2"/>
        <scheme val="minor"/>
      </rPr>
      <t xml:space="preserve"> </t>
    </r>
    <r>
      <rPr>
        <sz val="11"/>
        <rFont val="Calibri"/>
        <family val="2"/>
        <scheme val="minor"/>
      </rPr>
      <t>Formato Evaluación preliminar de riesgos y pruebas de auditoría
EM-FR-006 Informe detallado de auditoría (preliminar o final)
Ayuda de Memoria</t>
    </r>
  </si>
  <si>
    <t>Posibilidad de Impacto reputacional con algún grupo de interés o de valor o por requerimientos de Entes de Control, por la manipulación o divulgación de información reservada y privilegiada relacionada con los asuntos de gobierno corporativo con el fin de favorecer intereses privados a cambio de la obtención de algún beneficio,  debido a que no se declare un conflicto de interés o la violación de los acuerdos de confidencialidad de la información por parte de los miembros de Junta Directiva.</t>
  </si>
  <si>
    <t xml:space="preserve">El / La Jefe de la Oficina de Asuntos Institucionales, verifica que los miembros de Junta Directiva suscriban el Acuerdo de Confidencialidad, Declaración de intereses privados y el Cuestionario para identificar conflictos de interés e independencia, cada vez que se designe a un miembro, dejando como evidencia la firma de los documentos, lo anterior con el fin de salvaguardar la información de carácter confidencial y declarar si existe algún conflicto de interés en cumplimiento de los artículos 7.1 y 4.3 del Reglamento de Junta Directiva de la EMB. En caso de que se presenten desviaciones por no declarar un posible conflicto de interés o la divulgación indebida de información por parte de alguno de los miembros de Junta, se actuará conforme a lo dispuesto en los Estatutos sociales de la empresa, el Reglamento de Junta Directiva, el Código de Buen Gobierno y la normatividad aplicable según el caso. </t>
  </si>
  <si>
    <t>La persona designada como Secretario(a) de la Junta Directiva o el / la profesional de la OAI a quién 
se delegue, verifica el acceso para la administración y consulta de la información de los órganos de Gobierno Corporativo en el repositorio que contenga la información reservada, de manera mensual, con el fin de verificar que no se hayan generado accesos no autorizados al repositorio, dejando como evidencia el pantallazo de la lista de usuarios con acceso al repositorio. Cuando se requiera autorizar el acceso a una nueva persona, la OAI solicitará a la Oficina de Tecnologías e Información el correspondiente trámite a través de los canales que esta última haya  dispuesto para ello.En caso de desviaciones, se elevará solicitud a la Oficina de Tecnologías y Sistemas de Información para eliminar el acceso no autorizado.</t>
  </si>
  <si>
    <t>Posibilidad de afectación de la imagen de la EMB o requerimientos de Entes de Control, por la filtración a terceros de información confidencial del proyecto Metro de Bogotá con el fin de utilizar la misma para beneficio privado a cambio de dádivas, por la conducta indebida del personal de la GCC.</t>
  </si>
  <si>
    <t>La Gerencia de Comunicaciones, Ciudadanía y Cultura (GCC) verifica con la dependencia responsable de la EMB la suscripción de los Acuerdos de Confidencialidad por parte de los servidores, a través del formato GL-FR-016 Plantilla declaración de confidencialidad para servidores públicos; y en el caso de los contratistas la adhesión a la Política de confidencialidad mediante la cláusula que sobre este tema se incluye en los contratos suscritos (de acuerdo con los requisitos estipulados en formato de estudio previo GC-FR-001), cada vez que se requiera, lo anterior, con el fin de salvaguardar la información de carácter confidencial de la EMB, dejando como evidencia contrato suscrito para el caso de los contratistas y/o acuerdo de confidencialidad para el caso de los servidores públicos. En caso de presentarse desviaciones se procede a reportar la situación a la Oficina de Control Interno Disciplinario o a la Gerencia Administrativa y de Abastecimiento, de acuerdo con su competencia.</t>
  </si>
  <si>
    <t>Posibilidad de impacto económico y reputacional por la imposición de sanciones de tipo penal, fiscal, disciplinario y/o administrativo a la EMB por parte de las autoridades competentes por acción u omisión al momento de estipular las condiciones técnicas haciendo uso del poder para orientar el proceso de contratación desviando el cumplimiento de sus funciones para favorecer a un tercero o en beneficio particular.</t>
  </si>
  <si>
    <t>La GIP realiza la contratación de la estructuración de los proyectos, incluyendo la figura de un Interventor especializado para la revisión de los entregables, con el fin de evitar la orientación de los contratos y permitir la pluralidad de oferentes en el proceso de licitación de los proyectos, cada vez que se requiera, dejando como evidencia el contrato de interventoría y las comunicaciones de no objeción a los productos por parte de la interventoría. En ningún caso se podrá realizar la estructuración de los proyectos sin que exista la figura de un Interventor especializado para el componente técnico y sus especificaciones.</t>
  </si>
  <si>
    <t>La GIP revisa que los entregables de la estructuración que requieran aval de la Interventoría cuenten con dichos avales y solicita las revisiones que sean de competencia de las dependencias involucradas, cada vez que se requiera, dejando la siguiente evidencia: si el entregable cumple con las especificaciones el "Formato de verificación y validación de contenido y alcance", en caso contrario un oficio con observaciones con el fin de que los estructuradores realicen los ajustes correspondientes. En caso de desviaciones por la no ejecución del control se solicita a las dependencias involucradas la revisión correspondiente, de no realizarse la revisión oportunamente el contratista dará por cumplidas las obligaciones.</t>
  </si>
  <si>
    <t>Posibilidad de impacto económico y reputacional por la imposición de sanciones de tipo penal, fiscal, disciplinario y/o administrativo a la EMB por parte de las autoridades competentes debido al uso del poder para orientar los procesos de contratación privada y la Ley 80 de 1993, incumpliendo los principios establecidos por la Junta Directiva de la EMB  y los mecanismos de selección establecidos en el Manual de contratación adoptado por la EMB, en relación con los negocios no tarifarios del área de influencia del Proyecto Metro, para favorecer a un tercero o en beneficio particular.</t>
  </si>
  <si>
    <t>Los / Las profesionales de la GDU responsables de adelantar los procesos de contratación,  realizan los procesos de selección para la contratación de los negocios no tarifarios requeridos y a desarrollar por la EMB, teniendo en cuenta los principios establecidos en el Acuerdo de Junta Directiva 007 vigente así como los lineamientos establecidos en el Manual de contratación adoptado, cada vez que se requiera, dejando como soporte los documentos del proceso, con el fin de prevenir la orientación de los procesos de contratación. En caso de que se presente alguna irregularidad se debe reportar a la Oficina de Control Interno Disciplinario para se tomen las medidas disciplinarias a que haya lugar y de ser necesario se reporte a las Autoridades competentes.</t>
  </si>
  <si>
    <t>Posibilidad de impacto económico y reputacional por la imposición de sanciones de tipo penal, fiscal, disciplinario y/o administrativo a la EMB por parte de la autoridades competentes, debido a acción u omisión en la supervisión de los contratos del proyecto haciendo uso del poder para adecuar los informes de supervisión con el fin de favorecer a un tercero o en beneficio particular.</t>
  </si>
  <si>
    <t>El / La supervisor(a) asignado(a) realiza la verificación del cumplimiento de las obligaciones pactadas, de los bienes y/o de los servicios recibidos en el momento de la entrega, con el propósito de recibir únicamente productos o servicios que cumplan con las especificaciones técnicas establecidas en el contrato, en desarrollo de esta actividad se dejará como evidencia el Informe de Supervisión del periodo respectivo. En caso de desviaciones por la omisión en el ejercicio de la Supervisión se informará a la Oficina de Control Interno Disciplinario con el fin de que se tomen las medidas disciplinarias a que haya lugar y  se reporte a las Autoridades competentes.</t>
  </si>
  <si>
    <t>Posibilidad de impacto económico y reputacional por la imposición de sanciones de tipo penal, fiscal, disciplinario y/o administrativo a la EMB por parte de las autoridades competentes debido a que por acción u omisión se efectúen giros y/o pagos haciendo uso del poder para incluir gastos de la caja menor de la Subgerencia de Gestión Predial inexistentes desviando los recursos de la empresa para beneficio propio o de un tercero.</t>
  </si>
  <si>
    <t>El / La subgerente de la Subgerencia de Gestión Predial realiza arqueo sorpresivo a la caja menor, con el fin de verificar que los soportes de los gastos realizados y el efectivo correspondan al valor total autorizado en la apertura de la caja, dejando como evidencia el formato de arqueo. En caso que se presenten faltantes o alguna irregularidad se dará inicio a las investigaciones correspondientes.</t>
  </si>
  <si>
    <t>El / La profesional encargado de la caja menor, el / la contador(a) y tesorero(a) realizan la verificación de las operaciones efectuadas con recursos de caja menor, de manera mensual, con el fin de constatar que las operaciones de la caja coincidan con los soportes entregados dejando como evidencia la conciliación bancaria. En caso de que se presenten faltantes o alguna irregularidad se dará inicio a las investigaciones correspondientes.</t>
  </si>
  <si>
    <t>Posibilidad de impacto reputacional y/o económico por la imposición de sanciones de tipo penal, fiscal, disciplinario y/o administrativo a la EMB por parte de las autoridades competentes, debido a la manipulación de los documentos de las unidades sociales económicas haciendo uso del poder y  desviando el cumplimiento de sus funciones para autorizar el pago por un mayor valor de la compensación con el fin de favorecer a un tercero o en beneficio particular.</t>
  </si>
  <si>
    <t>Los / Las profesionales financieros de la Subgerencia de Gestión Predial realizan la verificación detallada de documentos y los cálculos relacionados con los factores de reconocimiento a cada 
una de las Unidades Sociales. Así mismo, los profesionales de las áreas Jurídica y Social revisan los aspectos que corresponden a sus competencias, conforme a lo establecido en la Resolución No. 190 de 2021 de la EMB, cada vez que se requiera, con el fin de prevenir el reconocimiento errado de las compensaciones. Este proceso se realiza con cada una de las Unidades Sociales que se encuentran en la base censal. Como evidencia de esta actividad, se deja debidamente diligenciado y firmado el documento “AP-FR-015 Formato para Solicitud de Compensaciones”, y de esta manera, proceder al pago de los factores a reconocer según lo establecido en el Plan de Reasentamiento cuando las unidades cumplen los requisitos señalados en la Resolución No. 190 de 2021. En caso de que se presente alguna irregularidad se dará inicio a las investigaciones correspondientes.</t>
  </si>
  <si>
    <t>Posibilidad de impacto reputacional por la imposición de sanciones de tipo penal, fiscal, disciplinario y/o administrativo a la EMB por parte de las autoridades competentes debido a que por acción u omisión se use información con el fin de orientar el resultado de la defensa judicial en contra de los intereses de la EMB, desviando el cumplimiento de sus funciones para favorecer a un tercero o en beneficio particular.</t>
  </si>
  <si>
    <t>El/La/Los/Las abogados(as) designado(s) solicitan el análisis y aprobación de los documentos de la defensa judicial al/la Subgerente de defensa judicial y solución de controversias contractuales, con el propósito de verificar que estén ajustados a la normatividad vigente, cada vez que se requiera, dejando como evidencia la radicación de la respuesta o el correo electrónico con la aprobación.  En caso de desviaciones del control porque no se pueda contar con el aval del / la Subgerente de defensa judicial y solución de controversias contractuales se solicitará la aprobación al/la Gerente Jurídico.</t>
  </si>
  <si>
    <t>Posibilidad de impacto reputacional y/o económico por la imposición de sanciones de tipo penal, fiscal, disciplinario y/o administrativo a la EMB por parte de las autoridades competentes por acción u omisión en la estructuración de los procesos de contratación o modificaciones de los contratos en ejecución, haciendo uso del poder para orientar las condiciones de evaluación y requisitos habilitantes y/o las condiciones contractuales, desviando la gestión pública con el fin favorecer a un tercero o en beneficio particular.</t>
  </si>
  <si>
    <t>El / La profesional designado(a) de la Gerencia Jurídica o de la Gerencia Administrativa y de Abastecimiento según aplique, verifican el contenido de las solicitudes de gestión contractual radicadas por las áreas de origen, revisando que los documentos cumplan con los requisitos legales y los lineamientos internos establecidos en la EMB, cada vez que se requiera, con el propósito de que las solicitudes cumplan con lo establecido en la normatividad, que no se presente documentación incompleta y/o con inconsistencias. En caso de desviaciones el Profesional solicita el ajuste al área de origen para que se realicen las correcciones a que haya lugar, dejando como evidencia el correo electrónico, memorando o listados de asistencia de las mesas de trabajo. Si no se requiere retroalimentación o no hay lugar a correcciones la evidencia es la publicación del proceso. En todos los casos las solicitudes de gestión contractual son revisadas en una segunda instancia por el /la jefe inmediato.</t>
  </si>
  <si>
    <t>Posibilidad de impacto económico y reputacional por la imposición de sanciones de tipo penal, fiscal, disciplinario y/o administrativo a la EMB por parte de las autoridades competentes, por acción u omisión al momento de efectuar los giros haciendo uso del poder para incluir pagos inexistentes o expedir cheques a beneficiarios que no correspondan desviando los recursos de la empresa para favorecer a un tercero o en beneficio particular.</t>
  </si>
  <si>
    <t>El / la profesional de tesorería realiza la programación de pagos y la remite al tesorero con el propósito de revisar y validar la información de cada uno de los pagos y solicitar posteriormente la autorización correspondiente al Gerente Financiero de la EMB, cada vez que se requiera, dejando como soporte el correo de aprobación y el formato de programación de pagos.  En caso de que el Tesorero (a) detecte alguna inconsistencia en la información de la Programación de Pagos la devuelve al profesional para que realice los ajustes a que haya lugar. Si el profesional no puede remitir la información vía correo electrónico lo hará en formato físico.</t>
  </si>
  <si>
    <t>Los / Las profesionales de Tesorería y el / la Tesorero(a) realizan seguimiento a los cheques expedidos y entregados llevando el registro en las respectivas Bases de control de cheques de gerencia (recursos de funcionamiento, o recursos de inversión), con el fin de validar la expedición, custodia, entrega o anulación de los cheques. cada vez que se requiera, dejando como evidencia la Base de Control de cheques y los soportes físicos o digitales que respaldan la información consignada en ésta. En caso de que se detecte alguna irregularidad se informará a las instancias correspondientes para que se realicen las investigaciones disciplinarias a que haya lugar.</t>
  </si>
  <si>
    <t>Posibilidad de impacto reputacional y/o económico por la imposición de sanciones de tipo penal, fiscal, disciplinario y/o administrativo a la EMB por parte de las autoridades competentes por acción u omisión al momento de consolidar los registros que integran los estados financieros, haciendo uso del poder manipulando los saldos de las cuentas contables, desviando el cumplimiento de sus funciones para favorecer a un tercero o en beneficio particular.</t>
  </si>
  <si>
    <t>El / La contador(a) verifica que contablemente queden registradas todas las operaciones del periodo y valida los montos de las conciliaciones para la preparación de los estados financieros y notas contables, después de realizada la validación los remite al Profesional de Contabilidad para que los remita al Revisor Fiscal para la verificación y aprobación, con una periodicidad mensual, con el fin de evitar posibles errores o manipulación de las cifras en los Estados Financieros. En caso de que el Revisor Fiscal detecte alguna imprecisión o irregularidad notifica a la EMB para que se realicen los ajustes necesarios. La firma de los Estados Financieros por parte del Gerente General y Gerente Financiero sólo se realizará si cuentan con la aprobación del Revisor Fiscal. Lo anterior dejando como evidencia los Estados financieros suscritos.</t>
  </si>
  <si>
    <t>Asistir mínimo a una capacitación o socialización de normatividad dadas por la Contaduría General de la Nación (CGN) o la Secretaría de Hacienda Distrital (SHD)</t>
  </si>
  <si>
    <t>Posibilidad de impacto reputacional y/o económico por la imposición de sanciones de tipo penal, fiscal, disciplinario y/o administrativo a la EMB por parte de las autoridades competentes por acción u omisión al momento de la vinculación de servidores, haciendo uso del poder ajustando los manuales de funciones, matriz de actividades y/o los perfiles requeridos, desviando el cumplimiento de sus funciones contratando servidores que incumplan con las condiciones necesarias para cubrir las vacantes con el fin favorecer a un tercero o en beneficio particular.</t>
  </si>
  <si>
    <t>Los profesionales de Talento Humano diligencian el formato de evaluación del perfil y validan los soportes documentales aportados por el candidato, con el fin de determinar si cumple con los requisitos para cubrir la vacante, cada vez que se requiera, atendiendo la solicitud del Gerente o Jefe de dependencia donde está la vacante, dejando como evidencia el Formato con los respectivos vistos buenos.  En caso de desviaciones no se procede con la vinculación.</t>
  </si>
  <si>
    <t>Los / Las profesionales de Talento Humano realizan los ajustes que se requieran al manual de funciones, para solicitar el concepto técnico previo del DASCD, con el fin de implementar los cambios en la EMB para mejorar el servicio y tener transparencia en los procesos de vinculación, cada vez que se requiera, dejando como soporte el concepto técnico emitido por el DASCD.  En el caso de que no se reciba concepto favorable no se aplicarán los cambios en el manual.</t>
  </si>
  <si>
    <t>El / La Gerente Administrativo(a) y de Abastecimiento expide el certificado de cumplimiento de requisitos del candidato previo a su vinculación cada vez que se requiera, atendiendo lo establecido en el TH-PR-004 PROCEDIMIENTO PARA LA SELECCIÓN Y VINCULACIÓN SERVIDORES PÚBLICOS DE LA EMB, dejando como evidencia el certificado suscrito, con el fin de informarle al nominador que el candidato cumple el perfil. En caso de desviaciones se deberá notificar al nominador que el candidato no cumple el perfil para la vacante y que se debe reiniciar el proceso de selección.</t>
  </si>
  <si>
    <t>Posibilidad de impacto reputacional y/o económico por la imposición de sanciones de tipo penal, fiscal, disciplinario y/o administrativo a la EMB por parte de las autoridades competentes por acción u omisión al momento de realizar los pagos de nómina, haciendo uso del poder para pagarle a un servidor a pesar de su desvinculación o incluir a una persona sin estar vinculada a la entidad, desviando los recursos públicos con el fin favorecer a un tercero o en beneficio particular.</t>
  </si>
  <si>
    <t>El / La profesional responsable de la liquidación de la nómina, valida la Prenómina frente a la base de datos de consulta de los Servidores Activos, y posteriormente remite el archivo para validación del Profesional Especializado de Talento Humano, de manera mensual, con el fin de identificar los ingresos y retiros de personal para evitar que se realicen pagos a personas desvinculadas, dejando como evidencia el Archivo Excel (Planilla de Prenómina) y la Base de datos (Servidores activos) y correo electrónico. En caso de desviaciones se procederá con el ajuste en la prenómina.</t>
  </si>
  <si>
    <t>Posibilidad de impacto económico y reputacional por la imposición de sanciones de tipo penal, fiscal, disciplinario y/o administrativo a la EMB por parte de la autoridades competentes debido a que por acción u omisión al efectuar giros y/o pagos haciendo uso del poder para incluir gastos de la caja menor de la GAA inexistentes desviando los recursos de la empresa para beneficio propio o de un tercero.</t>
  </si>
  <si>
    <t>El / La Gerente Administrativo (a) y de Abastecimiento (GAA) o Líder Administrativo de la GAA realiza arqueo sorpresivo a la caja menor con el fin de verificar que los soportes de los gastos realizados y el efectivo correspondan al valor total autorizado en la apertura de la caja, dejando como evidencia el formato de arqueo. En caso de que se presenten faltantes o alguna irregularidad se dará inicio a las investigaciones correspondientes.</t>
  </si>
  <si>
    <t>El / La profesional encargado(a) de la caja menor valida los soportes físicos o digitales entregados por los solicitantes de recursos, de manera permanente para legalizarlos en el Aplicativo de gestión financiera de la empresa, con el fin de evitar la desviación de recursos de la caja menor, dejando como evidencia el Comprobante de registro contable (del Aplicativo de gestión financiera de la empresa). Cuando se detecte alguna inconsistencia se devuelve el soporte y no se procede con el pago. En caso de que se detecte falsedad o alguna irregularidad en los soportes se informa al Ordenador del Gasto para que se tomen las medidas a que haya lugar.</t>
  </si>
  <si>
    <t>El / La Profesional del área contable de la Gerencia Financiera, realiza arqueo sorpresivo a la caja menor, validando que todos los soportes estén debidamente diligenciados y autorizados (facturas, anticipos, saldos en caja y libros de caja y/o bancos), de manera aleatoria, con el fin verificar el adecuado manejo y control de los recursos asignados a la Caja Menor, dejando como evidencia el memorando del arqueo de la caja menor realizado. En caso de que se detecte falsedad o alguna irregularidad en los soportes se informa al Ordenador del Gasto para que se tomen las medidas a que haya lugar.</t>
  </si>
  <si>
    <t>Posibilidad de impacto económico y reputacional por la imposición de sanciones de tipo penal, fiscal, disciplinario y/o administrativo a la EMB por parte de la autoridades competentes, por acción u omisión al momento de estipular las condiciones jurídicas, financieras y técnicas haciendo uso del poder para orientarlas en el proceso de contratación desviando el cumplimiento de sus funciones para favorecer a un tercero o en beneficio particular.</t>
  </si>
  <si>
    <t>Los / Las profesionales responsables de la gestión de recursos físicos revisan primero dentro de la Tienda Virtual de Colombia Compra Eficiente si los bienes o servicios requeridos por la EMB se encuentran disponibles y cumplen con los requisitos técnicos y normativos para proceder con la compra, cada vez que se requiera, dejando como soporte la orden de compra, con el fin de minimizar la orientación del proceso a beneficio propio o de un tercero. En caso de desviaciones se procederá a realizar un proceso de selección en SECOP.</t>
  </si>
  <si>
    <t>Los / Las profesionales responsables de la gestión de recursos físicos realizan procesos de selección pública para la contratación de bienes o servicios que no se encuentren disponibles o que no cumplan las necesidades de la EMB en Colombia Compra Eficiente cuando se requiera, dejando como soporte los documentos pertinentes, con el fin de minimizar la orientación del proceso. En caso de que el proceso de selección se declare desierto se debe iniciar nuevamente otro proceso hasta su adjudicación.</t>
  </si>
  <si>
    <t>Posibilidad de impacto reputacional por la imposición de sanciones de tipo penal, fiscal, disciplinario y/o administrativo a la EMB por parte de las autoridades competentes, debido a acción u omisión por parte de un servidor de la OTI haciendo uso del poder para manipular o divulgar información confidencial, desviando el cumplimiento de sus funciones para favorecer a un tercero o en beneficio particular.</t>
  </si>
  <si>
    <t>El profesional delegado dentro de la OTI, actualiza el formato para roles y responsabilidades (GT-FR-005) cada vez que haya algún cambio en la estructura, con el fin de establecer los accesos de cada rol para los miembros del equipo de la OTI, de acuerdo con las funciones que cada uno desempeñe en la Administración de la infraestructura tecnológica, Sistemas de Información y Seguridad TI,   lo anterior con el propósito de evitar el acceso no autorizado. En caso de desviaciones del control por la detección de accesos no autorizados se informará para que se tomen las acciones disciplinarias a que haya lugar.</t>
  </si>
  <si>
    <t>Posibilidad de impacto reputacional por la imposición de sanciones de tipo penal, fiscal, disciplinario y/o administrativo a la EMB por parte de las autoridades competentes, debido a acción u omisión por parte de un servidor de la OTI haciendo uso del poder para celebrar contratos que no cumplan con las necesidades tecnológicas de la EMB o manipular los documentos para el direccionamiento de éstos, desviando el cumplimiento de sus funciones para favorecer a un tercero o en beneficio particular.</t>
  </si>
  <si>
    <t>Los / Las profesionales de la Oficina de TI previa aprobación por parte del Jefe de la OTI, remiten la solicitud de cotización a los proveedores de bienes o servicios, cada vez que se requiera, con el propósito de establecer la pluralidad de oferentes en el proceso, dejando como evidencia los documentos del proceso. En caso de desviaciones del control por la detección de alguna irregularidad, se informará para que se tomen las acciones disciplinarias a que haya lugar.</t>
  </si>
  <si>
    <t>Posibilidad de impacto reputacional por la imposición de sanciones de tipo penal, fiscal, disciplinario y/o administrativo a la EMB por parte de las autoridades competentes, debido a acción u omisión en la gestión documental haciendo uso del poder para sustraer, eliminar y/o alterar la documentación o expedientes, desviando el cumplimiento de sus funciones, omitiendo los procedimientos y controles establecidos para favorecer a un tercero o en beneficio particular.</t>
  </si>
  <si>
    <t>El líder del proceso, dependencia o área designa al servidor público o responsable para elaborar y actualizar el inventario documental con la relación de los expedientes producidos y en custodia de la dependencia. Este inventario documental será reportado a la GAA con base en lo señalado en el Instructivo para el diligenciamiento del Formato Único de Inventario Documental - FUID (GD-IN-006) semestralmente; dejando como evidencia el Formato Único de Inventario Documental - FUID (GD-FR-015). Con el propósito de garantizar la seguridad de la información y facilitar el control, acceso y consulta de los documentos por parte de servidores públicos, contratistas y terceros. En caso de desviaciones se procederá a reportar la desactualización del inventario documental a los jefes de oficina o gerentes para que se adelanten las acciones a que haya lugar.</t>
  </si>
  <si>
    <t>El servidor responsable del Archivo de Gestión, verifica la información relacionada en el GD-FR-044 "Formato de solicitud de préstamo y consulta de expedientes", validando la coherencia de la solicitud y que el expediente solicitado no contenga información clasificada o reservada, para proceder con el respectivo préstamo, cada vez que se requiera, con el fin de controlar la trazabilidad y el estado del expediente entregado. En los casos en que los expedientes sean solicitados al archivo central, estos serán digitalizados previa entrega al solicitante, con el fin de poder controlar en la devolución la integridad del expediente, dejando como evidencia el GD-FR-045 Formato para el control del préstamo y devolución de expedientes y el GD-FR-044 Formato para la solicitud de préstamo y consulta de expedientes. En caso de desviaciones se solicitará la renovación de la solicitud de préstamo o en caso de superar los tiempos se elevará la solicitud de devolución al superior inmediato.</t>
  </si>
  <si>
    <t>El servidor responsable del Archivo de Gestión, verifica que el expediente devuelto por el usuario corresponda a los datos registrados en el Formato para el control del préstamo y devolución de expedientes GD-FR-045, revisando el estado de conservación, número de carpetas, número de folios y cotejando las fechas extremas con lo registrado en el FUID, cada vez que se requiera, con el fin de controlar la trazabilidad del préstamo de expedientes y verificar el buen estado físico del mismo, dejando como evidencia el formato GD-FR-045. En caso de pérdida total o parcial se aplica el procedimiento técnico archivístico para la reconstrucción de expedientes definido por el Acuerdo 007 de 2014 del Archivo General de la Nación y referenciado en el Instructivo para la apertura, organización y conformación de expedientes GD-IN-007.</t>
  </si>
  <si>
    <t xml:space="preserve">El líder del proceso, dependencia o área responsable notificará las carpetas de los expedientes físicos que serán objeto de transferencia documental primaria con destino a la bodega del archivo central, así como de los expedientes electrónicos al Repositorio de Archivo Central, previo requerimiento de la GAA que se efectuará mínimo una vez al año o de acuerdo con los tiempos de retención indicados en las Tablas de Retención Documental (TRD) de cada dependencia. La transferencia documental primaria tiene como propósito asegurar que la documentación que superó su trámite administrativo en los archivos de gestión, pase a custodia del Archivo Central de forma precaucional o definitiva, bajo el respaldo de un tercero en las mejores condiciones de conservación y seguridad. Cuando la documentación sea transferida quedará como evidencia el Formato Único de Inventario Documental (FUID) y el acta de entrega de transferencia documental realizado por la GAA.
En caso de desviaciones se procederá a reportar la falta de transferencia documental a los jefes de oficina o gerentes para que, de acuerdo con el calendario de transferencias documentales, se realice el respectivo procedimiento en la siguiente vigencia.
</t>
  </si>
  <si>
    <t>Posibilidad de impacto reputacional por la imposición de sanciones de tipo penal, fiscal, disciplinario y/o administrativo a la EMB por parte de las autoridades competentes, por uso, ocultamiento o manipulación de información por parte del auditor haciendo uso del poder con el fin de desviar los resultados de las auditorías en beneficio propio o de un tercero a cambio de favores, regalos, dádivas o dinero.</t>
  </si>
  <si>
    <t>El equipo de la Oficina de Control Interno analiza los resultados de la retroalimentación de percepción del auditado, obtenida mediante el formulario virtual de evaluación de auditoría Interna, trimestralmente, con el fin de identificar si se presentó algún indicio de un posible riesgo de corrupción o de una mala práctica en su desarrollo, dejando como evidencia la ayuda de memoria de la reunión de autocontrol.
En caso de reportarse un riesgo de corrupción, la OCI solicitará las evidencias y lo pondrá en conocimiento de la autoridad competente.</t>
  </si>
  <si>
    <t>Revisión y socialización del  Código de Ética del Auditor y del Estatuto de Auditoría y evaluación de la apropiación del conocimiento de  estos instrumentos al equipo de la OCI.</t>
  </si>
  <si>
    <t>La / El Jefe Oficina de Control Interno / Profesionales de la OCI  realizan la declaración de impedimentos, así como, el compromiso de aplicar el Código de Ética del Auditor y el Estatuto de Auditoría Interna una vez se realiza la aprobación del Plan Anual de Auditoría - PAA en el CICCI y cada vez que se requiera, de acuerdo con lo establecido en el procedimiento de auditoría interna, código EM-PR-002, con el propósito de evitar que se presenten conflictos de interés en la ejecución de los trabajos de auditoría, dejando como evidencia la declaración de impedimentos realizadas en reunión de autocontrol, anexos de la ayuda de memoria. En caso de desviaciones se procederá con la suscripción de la declaración de impedimentos o se retirará al auditor según aplique.</t>
  </si>
  <si>
    <t>El / la Jefe OCI realizan la verificación de los documentos (papeles de trabajo) generados en todas la etapas de la auditoría (en las que aplique) cada vez que se requiera, de conformidad con lo establecido en el procedimiento de auditoría interna EM-PR-002, con el fin de reducir la posibilidad de errores, desviaciones en las etapas de planeación, ejecución y comunicación de resultados, dejando como evidencia la aprobación del entendimiento de la unidad auditable, evaluación preliminar de riesgos, pruebas de auditoría, programa de trabajo de auditoría, informe preliminar e informe final de auditoría.
En caso de identificar desviaciones en la documentación de los papeles de trabajo de la auditoría se devuelven a los auditores con las observaciones para que realicen los ajustes.</t>
  </si>
  <si>
    <t>Posibilidad de impacto reputacional por la imposición de sanciones de tipo penal, fiscal, disciplinario y/o administrativo a la EMB por parte de las autoridades competentes, debido a que se retarde u omita un acto propio de la ejecución del proceso disciplinario haciendo uso del poder para orientar los resultados a cambio de dádivas, desviando el cumplimiento de sus funciones para favorecer a un tercero o en beneficio particular.</t>
  </si>
  <si>
    <t>El/La Operador(a) Disciplinario(a) realiza seguimiento a los procesos disciplinarios, de acuerdo con los informes mensuales presentados por los abogados, en los cuales se identifica la etapa procesal de cada expediente y los futuros vencimientos de términos, así como la  información registrada en la Base de datos de los procesos disciplinarios, con una periodicidad mensual, con el propósito de cotejar la información que se encuentra en el expediente, dejando como evidencia correo electrónico y  relación estado de procesos disciplinarios (Base de Datos), acta de reunión. En caso de evidenciarse alguna situación irregular se compulsarán copias a los organismos estatales correspondientes y se iniciará la investigación disciplinaria a que haya lugar a fin de establecer las presuntas responsabilidades.</t>
  </si>
  <si>
    <t>El/La Jefe de la Oficina de Control Interno Disciplinario realiza el reparto de los procesos disciplinarios que llegan a la dependencia, asignando de manera sucesiva de acuerdo con el orden de llegada, y dejando constancia en el libro radicador, cada vez que se requiera, esto con el fin de evitar el interés indebido en el reparto y asignación de asuntos disciplinarios. En caso de desviaciones se revisará manualmente el orden de llegada de los procesos. 
De existir algún conflicto de interés, el Abogado tiene un plazo de máximo 3 días hábiles contados a partir de la asignación del caso para suscribir la declaración de conflicto de interés, informando al Operador Disciplinario.</t>
  </si>
  <si>
    <t>Realizar una (1) revisión y socialización del Código de Ética del Auditor y del Estatuto de Auditoría en reunión de autocontrol del equipo OCI y la respectiva evaluación.</t>
  </si>
  <si>
    <t>Ayuda de memoria, Reporte del formulario con los resultados de las evaluaciones.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</si>
</sst>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1" formatCode="_-* #,##0_-;\-* #,##0_-;_-* &quot;-&quot;_-;_-@_-"/>
    <numFmt numFmtId="43" formatCode="_-* #,##0.00_-;\-* #,##0.00_-;_-* &quot;-&quot;??_-;_-@_-"/>
    <numFmt numFmtId="164" formatCode="0.0%"/>
    <numFmt numFmtId="165" formatCode="[$-240A]d&quot; de &quot;mmmm&quot; de &quot;yyyy;@"/>
    <numFmt numFmtId="166" formatCode="_-* #,##0_-;\-* #,##0_-;_-* &quot;-&quot;??_-;_-@_-"/>
    <numFmt numFmtId="167" formatCode="0.000%"/>
  </numFmts>
  <fonts count="13" x14ac:knownFonts="1">
    <font>
      <sz val="11"/>
      <color theme="1"/>
      <name val="Calibri"/>
      <family val="2"/>
      <scheme val="minor"/>
    </font>
    <font>
      <b/>
      <sz val="11"/>
      <color theme="1"/>
      <name val="Calibri"/>
      <family val="2"/>
      <scheme val="minor"/>
    </font>
    <font>
      <sz val="11"/>
      <color theme="1"/>
      <name val="Calibri"/>
      <family val="2"/>
      <scheme val="minor"/>
    </font>
    <font>
      <sz val="12"/>
      <name val="Times New Roman"/>
      <family val="1"/>
    </font>
    <font>
      <sz val="10"/>
      <name val="Arial"/>
      <family val="2"/>
    </font>
    <font>
      <b/>
      <sz val="11"/>
      <name val="Calibri"/>
      <family val="2"/>
      <scheme val="minor"/>
    </font>
    <font>
      <sz val="11"/>
      <name val="Calibri"/>
      <family val="2"/>
      <scheme val="minor"/>
    </font>
    <font>
      <b/>
      <sz val="11"/>
      <color theme="0"/>
      <name val="Calibri"/>
      <family val="2"/>
      <scheme val="minor"/>
    </font>
    <font>
      <sz val="11"/>
      <color theme="0"/>
      <name val="Calibri"/>
      <family val="2"/>
      <scheme val="minor"/>
    </font>
    <font>
      <b/>
      <sz val="9"/>
      <color indexed="81"/>
      <name val="Tahoma"/>
      <family val="2"/>
    </font>
    <font>
      <b/>
      <sz val="11"/>
      <color rgb="FFFF0000"/>
      <name val="Calibri"/>
      <family val="2"/>
      <scheme val="minor"/>
    </font>
    <font>
      <b/>
      <sz val="11"/>
      <color theme="0" tint="-0.14999847407452621"/>
      <name val="Calibri"/>
      <family val="2"/>
      <scheme val="minor"/>
    </font>
    <font>
      <strike/>
      <sz val="11"/>
      <name val="Calibri"/>
      <family val="2"/>
      <scheme val="minor"/>
    </font>
  </fonts>
  <fills count="12">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
      <patternFill patternType="solid">
        <fgColor theme="5" tint="0.39997558519241921"/>
        <bgColor indexed="64"/>
      </patternFill>
    </fill>
    <fill>
      <patternFill patternType="solid">
        <fgColor rgb="FFC00000"/>
        <bgColor indexed="64"/>
      </patternFill>
    </fill>
    <fill>
      <patternFill patternType="solid">
        <fgColor theme="9" tint="0.79998168889431442"/>
        <bgColor indexed="64"/>
      </patternFill>
    </fill>
    <fill>
      <patternFill patternType="solid">
        <fgColor theme="0"/>
        <bgColor indexed="64"/>
      </patternFill>
    </fill>
    <fill>
      <patternFill patternType="solid">
        <fgColor theme="8" tint="-0.499984740745262"/>
        <bgColor indexed="64"/>
      </patternFill>
    </fill>
    <fill>
      <patternFill patternType="solid">
        <fgColor rgb="FFFFC000"/>
        <bgColor indexed="64"/>
      </patternFill>
    </fill>
    <fill>
      <patternFill patternType="solid">
        <fgColor rgb="FF92D050"/>
        <bgColor indexed="64"/>
      </patternFill>
    </fill>
    <fill>
      <patternFill patternType="solid">
        <fgColor rgb="FFFFFF97"/>
        <bgColor indexed="64"/>
      </patternFill>
    </fill>
  </fills>
  <borders count="59">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style="medium">
        <color auto="1"/>
      </left>
      <right style="medium">
        <color auto="1"/>
      </right>
      <top style="medium">
        <color auto="1"/>
      </top>
      <bottom style="hair">
        <color auto="1"/>
      </bottom>
      <diagonal/>
    </border>
    <border>
      <left style="medium">
        <color auto="1"/>
      </left>
      <right style="medium">
        <color auto="1"/>
      </right>
      <top/>
      <bottom style="hair">
        <color auto="1"/>
      </bottom>
      <diagonal/>
    </border>
    <border>
      <left style="medium">
        <color auto="1"/>
      </left>
      <right style="medium">
        <color auto="1"/>
      </right>
      <top style="hair">
        <color auto="1"/>
      </top>
      <bottom style="double">
        <color auto="1"/>
      </bottom>
      <diagonal/>
    </border>
    <border>
      <left style="medium">
        <color auto="1"/>
      </left>
      <right style="medium">
        <color auto="1"/>
      </right>
      <top style="double">
        <color auto="1"/>
      </top>
      <bottom style="hair">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hair">
        <color auto="1"/>
      </top>
      <bottom style="medium">
        <color auto="1"/>
      </bottom>
      <diagonal/>
    </border>
    <border>
      <left style="thin">
        <color auto="1"/>
      </left>
      <right style="medium">
        <color auto="1"/>
      </right>
      <top/>
      <bottom style="medium">
        <color auto="1"/>
      </bottom>
      <diagonal/>
    </border>
    <border>
      <left/>
      <right/>
      <top/>
      <bottom style="medium">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indexed="64"/>
      </left>
      <right style="medium">
        <color indexed="64"/>
      </right>
      <top/>
      <bottom style="thin">
        <color indexed="64"/>
      </bottom>
      <diagonal/>
    </border>
    <border>
      <left style="medium">
        <color auto="1"/>
      </left>
      <right style="medium">
        <color auto="1"/>
      </right>
      <top style="thin">
        <color auto="1"/>
      </top>
      <bottom style="double">
        <color auto="1"/>
      </bottom>
      <diagonal/>
    </border>
    <border>
      <left style="medium">
        <color auto="1"/>
      </left>
      <right style="medium">
        <color auto="1"/>
      </right>
      <top style="double">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medium">
        <color auto="1"/>
      </right>
      <top style="thin">
        <color auto="1"/>
      </top>
      <bottom/>
      <diagonal/>
    </border>
    <border>
      <left style="medium">
        <color auto="1"/>
      </left>
      <right style="thin">
        <color auto="1"/>
      </right>
      <top style="hair">
        <color auto="1"/>
      </top>
      <bottom/>
      <diagonal/>
    </border>
    <border>
      <left style="thin">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style="dotted">
        <color auto="1"/>
      </top>
      <bottom style="dotted">
        <color auto="1"/>
      </bottom>
      <diagonal/>
    </border>
    <border>
      <left style="medium">
        <color auto="1"/>
      </left>
      <right style="medium">
        <color auto="1"/>
      </right>
      <top style="dotted">
        <color auto="1"/>
      </top>
      <bottom style="medium">
        <color auto="1"/>
      </bottom>
      <diagonal/>
    </border>
    <border>
      <left style="medium">
        <color auto="1"/>
      </left>
      <right style="medium">
        <color auto="1"/>
      </right>
      <top style="hair">
        <color auto="1"/>
      </top>
      <bottom/>
      <diagonal/>
    </border>
  </borders>
  <cellStyleXfs count="8">
    <xf numFmtId="0" fontId="0" fillId="0" borderId="0"/>
    <xf numFmtId="41" fontId="2" fillId="0" borderId="0" applyFont="0" applyFill="0" applyBorder="0" applyAlignment="0" applyProtection="0"/>
    <xf numFmtId="9" fontId="2" fillId="0" borderId="0" applyFont="0" applyFill="0" applyBorder="0" applyAlignment="0" applyProtection="0"/>
    <xf numFmtId="0" fontId="3" fillId="0" borderId="0"/>
    <xf numFmtId="0" fontId="4" fillId="0" borderId="0"/>
    <xf numFmtId="0" fontId="4" fillId="0" borderId="0"/>
    <xf numFmtId="0" fontId="4" fillId="0" borderId="0"/>
    <xf numFmtId="43" fontId="2" fillId="0" borderId="0" applyFont="0" applyFill="0" applyBorder="0" applyAlignment="0" applyProtection="0"/>
  </cellStyleXfs>
  <cellXfs count="316">
    <xf numFmtId="0" fontId="0" fillId="0" borderId="0" xfId="0"/>
    <xf numFmtId="0" fontId="1" fillId="0" borderId="1" xfId="0" applyFont="1" applyBorder="1" applyAlignment="1">
      <alignment horizontal="center" vertical="center" wrapText="1"/>
    </xf>
    <xf numFmtId="0" fontId="1" fillId="0" borderId="0" xfId="0" applyFont="1" applyAlignment="1">
      <alignment horizontal="centerContinuous" vertical="center" wrapText="1"/>
    </xf>
    <xf numFmtId="0" fontId="0" fillId="0" borderId="0" xfId="0" applyAlignment="1">
      <alignment horizontal="centerContinuous" vertical="center" wrapText="1"/>
    </xf>
    <xf numFmtId="0" fontId="0" fillId="0" borderId="0" xfId="0" applyAlignment="1">
      <alignment vertical="center" wrapText="1"/>
    </xf>
    <xf numFmtId="0" fontId="1" fillId="0" borderId="0" xfId="0" applyFont="1" applyAlignment="1">
      <alignment vertical="center" wrapText="1"/>
    </xf>
    <xf numFmtId="0" fontId="1" fillId="0" borderId="1" xfId="0" applyFont="1" applyBorder="1" applyAlignment="1">
      <alignment horizontal="centerContinuous" vertical="center" wrapText="1"/>
    </xf>
    <xf numFmtId="0" fontId="0" fillId="0" borderId="0" xfId="0" applyAlignment="1">
      <alignment horizontal="center" vertical="center" wrapText="1"/>
    </xf>
    <xf numFmtId="0" fontId="1" fillId="0" borderId="0" xfId="0" applyFont="1" applyAlignment="1">
      <alignment horizontal="left" vertical="center" wrapText="1"/>
    </xf>
    <xf numFmtId="0" fontId="1" fillId="0" borderId="1" xfId="0" applyFont="1" applyBorder="1" applyAlignment="1">
      <alignment vertical="center" wrapText="1"/>
    </xf>
    <xf numFmtId="0" fontId="0" fillId="0" borderId="0" xfId="0" applyAlignment="1">
      <alignment horizontal="center" vertical="center" textRotation="90" wrapText="1"/>
    </xf>
    <xf numFmtId="0" fontId="1" fillId="0" borderId="0" xfId="0" applyFont="1" applyAlignment="1">
      <alignment vertical="center"/>
    </xf>
    <xf numFmtId="0" fontId="0" fillId="0" borderId="0" xfId="0" applyAlignment="1">
      <alignment vertical="center"/>
    </xf>
    <xf numFmtId="0" fontId="1" fillId="0" borderId="0" xfId="0" applyFont="1" applyAlignment="1">
      <alignment horizontal="centerContinuous"/>
    </xf>
    <xf numFmtId="0" fontId="0" fillId="0" borderId="0" xfId="0" applyAlignment="1">
      <alignment horizontal="left" vertical="center" wrapText="1"/>
    </xf>
    <xf numFmtId="41" fontId="0" fillId="0" borderId="0" xfId="1" applyFont="1" applyFill="1" applyBorder="1"/>
    <xf numFmtId="0" fontId="7" fillId="8" borderId="11" xfId="0" applyFont="1" applyFill="1" applyBorder="1" applyAlignment="1">
      <alignment horizontal="centerContinuous"/>
    </xf>
    <xf numFmtId="0" fontId="8" fillId="8" borderId="12" xfId="0" applyFont="1" applyFill="1" applyBorder="1" applyAlignment="1">
      <alignment horizontal="centerContinuous"/>
    </xf>
    <xf numFmtId="0" fontId="8" fillId="8" borderId="13" xfId="0" applyFont="1" applyFill="1" applyBorder="1" applyAlignment="1">
      <alignment horizontal="centerContinuous"/>
    </xf>
    <xf numFmtId="0" fontId="7" fillId="8" borderId="4" xfId="0" applyFont="1" applyFill="1" applyBorder="1" applyAlignment="1">
      <alignment horizontal="center"/>
    </xf>
    <xf numFmtId="0" fontId="7" fillId="8" borderId="4" xfId="0" applyFont="1" applyFill="1" applyBorder="1"/>
    <xf numFmtId="0" fontId="7" fillId="8" borderId="2" xfId="0" applyFont="1" applyFill="1" applyBorder="1"/>
    <xf numFmtId="0" fontId="7" fillId="8" borderId="3" xfId="0" applyFont="1" applyFill="1" applyBorder="1"/>
    <xf numFmtId="9" fontId="7" fillId="8" borderId="3" xfId="0" applyNumberFormat="1" applyFont="1" applyFill="1" applyBorder="1"/>
    <xf numFmtId="9" fontId="7" fillId="8" borderId="2" xfId="0" applyNumberFormat="1" applyFont="1" applyFill="1" applyBorder="1"/>
    <xf numFmtId="9" fontId="7" fillId="8" borderId="3" xfId="0" applyNumberFormat="1" applyFont="1" applyFill="1" applyBorder="1" applyAlignment="1">
      <alignment horizontal="center"/>
    </xf>
    <xf numFmtId="9" fontId="7" fillId="0" borderId="10" xfId="0" applyNumberFormat="1" applyFont="1" applyBorder="1"/>
    <xf numFmtId="9" fontId="7" fillId="8" borderId="4" xfId="0" applyNumberFormat="1" applyFont="1" applyFill="1" applyBorder="1"/>
    <xf numFmtId="0" fontId="0" fillId="0" borderId="0" xfId="0" applyAlignment="1">
      <alignment horizontal="centerContinuous"/>
    </xf>
    <xf numFmtId="0" fontId="0" fillId="9" borderId="16" xfId="0" applyFill="1" applyBorder="1" applyAlignment="1">
      <alignment horizontal="center" vertical="center"/>
    </xf>
    <xf numFmtId="0" fontId="0" fillId="9" borderId="17" xfId="0" applyFill="1" applyBorder="1" applyAlignment="1">
      <alignment horizontal="center" vertical="center"/>
    </xf>
    <xf numFmtId="0" fontId="0" fillId="10" borderId="5" xfId="0" applyFill="1" applyBorder="1" applyAlignment="1">
      <alignment horizontal="center" vertical="center"/>
    </xf>
    <xf numFmtId="0" fontId="0" fillId="10" borderId="18" xfId="0" applyFill="1" applyBorder="1" applyAlignment="1">
      <alignment horizontal="center" vertical="center"/>
    </xf>
    <xf numFmtId="0" fontId="0" fillId="10" borderId="19" xfId="0" applyFill="1" applyBorder="1" applyAlignment="1">
      <alignment horizontal="center" vertical="center"/>
    </xf>
    <xf numFmtId="14" fontId="0" fillId="0" borderId="0" xfId="0" applyNumberFormat="1" applyAlignment="1">
      <alignment horizontal="center" vertical="center" textRotation="90" wrapText="1"/>
    </xf>
    <xf numFmtId="9" fontId="0" fillId="0" borderId="0" xfId="2" applyFont="1" applyFill="1" applyBorder="1"/>
    <xf numFmtId="9" fontId="8" fillId="0" borderId="0" xfId="2" applyFont="1" applyFill="1" applyBorder="1"/>
    <xf numFmtId="0" fontId="1" fillId="0" borderId="1" xfId="0" applyFont="1" applyBorder="1" applyAlignment="1">
      <alignment horizontal="center"/>
    </xf>
    <xf numFmtId="0" fontId="1" fillId="0" borderId="0" xfId="0" applyFont="1" applyAlignment="1">
      <alignment horizontal="center" vertical="center"/>
    </xf>
    <xf numFmtId="0" fontId="0" fillId="0" borderId="0" xfId="0" applyAlignment="1">
      <alignment horizontal="center" vertical="center"/>
    </xf>
    <xf numFmtId="0" fontId="11" fillId="0" borderId="0" xfId="0" applyFont="1" applyAlignment="1">
      <alignment horizontal="center" vertical="center" wrapText="1"/>
    </xf>
    <xf numFmtId="0" fontId="1" fillId="0" borderId="1" xfId="0" applyFont="1" applyBorder="1" applyAlignment="1">
      <alignment horizontal="center" vertical="center"/>
    </xf>
    <xf numFmtId="0" fontId="10" fillId="0" borderId="0" xfId="0" applyFont="1" applyAlignment="1">
      <alignment vertical="center"/>
    </xf>
    <xf numFmtId="0" fontId="1" fillId="11" borderId="1" xfId="0" applyFont="1" applyFill="1" applyBorder="1" applyAlignment="1">
      <alignment horizontal="center" vertical="center" wrapText="1"/>
    </xf>
    <xf numFmtId="0" fontId="5" fillId="11" borderId="1" xfId="0" applyFont="1" applyFill="1" applyBorder="1" applyAlignment="1">
      <alignment horizontal="center" vertical="center" wrapText="1"/>
    </xf>
    <xf numFmtId="0" fontId="1" fillId="0" borderId="0" xfId="0" applyFont="1" applyAlignment="1">
      <alignment horizontal="center" vertical="center" wrapText="1"/>
    </xf>
    <xf numFmtId="0" fontId="6" fillId="0" borderId="0" xfId="0" applyFont="1" applyAlignment="1">
      <alignment vertical="center"/>
    </xf>
    <xf numFmtId="0" fontId="6" fillId="0" borderId="21" xfId="0" applyFont="1" applyBorder="1" applyAlignment="1">
      <alignment vertical="center"/>
    </xf>
    <xf numFmtId="0" fontId="6" fillId="0" borderId="22" xfId="0" applyFont="1" applyBorder="1" applyAlignment="1">
      <alignment vertical="center"/>
    </xf>
    <xf numFmtId="4" fontId="5" fillId="0" borderId="23" xfId="0" applyNumberFormat="1" applyFont="1" applyBorder="1" applyAlignment="1">
      <alignment horizontal="centerContinuous" vertical="center"/>
    </xf>
    <xf numFmtId="4" fontId="5" fillId="0" borderId="24" xfId="0" applyNumberFormat="1" applyFont="1" applyBorder="1" applyAlignment="1">
      <alignment horizontal="centerContinuous" vertical="center"/>
    </xf>
    <xf numFmtId="4" fontId="5" fillId="0" borderId="25" xfId="0" applyNumberFormat="1" applyFont="1" applyBorder="1" applyAlignment="1">
      <alignment horizontal="centerContinuous" vertical="center"/>
    </xf>
    <xf numFmtId="0" fontId="6" fillId="0" borderId="26" xfId="0" applyFont="1" applyBorder="1" applyAlignment="1">
      <alignment vertical="center"/>
    </xf>
    <xf numFmtId="0" fontId="6" fillId="0" borderId="27" xfId="0" applyFont="1" applyBorder="1" applyAlignment="1">
      <alignment vertical="center"/>
    </xf>
    <xf numFmtId="0" fontId="6" fillId="0" borderId="28" xfId="0" applyFont="1" applyBorder="1" applyAlignment="1">
      <alignment vertical="center"/>
    </xf>
    <xf numFmtId="0" fontId="6" fillId="7" borderId="0" xfId="0" applyFont="1" applyFill="1" applyAlignment="1">
      <alignment vertical="center"/>
    </xf>
    <xf numFmtId="0" fontId="6" fillId="0" borderId="29" xfId="0" applyFont="1" applyBorder="1" applyAlignment="1">
      <alignment vertical="center"/>
    </xf>
    <xf numFmtId="0" fontId="6" fillId="0" borderId="30" xfId="0" applyFont="1" applyBorder="1" applyAlignment="1">
      <alignment vertical="center"/>
    </xf>
    <xf numFmtId="0" fontId="5" fillId="7" borderId="23" xfId="0" applyFont="1" applyFill="1" applyBorder="1" applyAlignment="1">
      <alignment horizontal="centerContinuous" vertical="center"/>
    </xf>
    <xf numFmtId="0" fontId="5" fillId="7" borderId="24" xfId="0" applyFont="1" applyFill="1" applyBorder="1" applyAlignment="1">
      <alignment horizontal="centerContinuous" vertical="center"/>
    </xf>
    <xf numFmtId="0" fontId="5" fillId="7" borderId="25" xfId="0" applyFont="1" applyFill="1" applyBorder="1" applyAlignment="1">
      <alignment horizontal="centerContinuous" vertical="center"/>
    </xf>
    <xf numFmtId="0" fontId="6" fillId="0" borderId="31" xfId="0" applyFont="1" applyBorder="1" applyAlignment="1">
      <alignment vertical="center"/>
    </xf>
    <xf numFmtId="0" fontId="0" fillId="0" borderId="38" xfId="0" applyBorder="1" applyAlignment="1">
      <alignment vertical="center" wrapText="1"/>
    </xf>
    <xf numFmtId="0" fontId="0" fillId="0" borderId="40" xfId="0" applyBorder="1" applyAlignment="1">
      <alignment vertical="center" wrapText="1"/>
    </xf>
    <xf numFmtId="0" fontId="6" fillId="0" borderId="38" xfId="0" applyFont="1" applyBorder="1" applyAlignment="1">
      <alignment horizontal="center" vertical="center"/>
    </xf>
    <xf numFmtId="9" fontId="0" fillId="0" borderId="38" xfId="2" applyFont="1" applyBorder="1" applyAlignment="1">
      <alignment horizontal="center" vertical="center" wrapText="1"/>
    </xf>
    <xf numFmtId="0" fontId="6" fillId="0" borderId="39" xfId="0" applyFont="1" applyBorder="1" applyAlignment="1">
      <alignment horizontal="center" vertical="center"/>
    </xf>
    <xf numFmtId="9" fontId="0" fillId="0" borderId="39" xfId="2" applyFont="1" applyBorder="1" applyAlignment="1">
      <alignment horizontal="center" vertical="center" wrapText="1"/>
    </xf>
    <xf numFmtId="0" fontId="6" fillId="0" borderId="40" xfId="0" applyFont="1" applyBorder="1" applyAlignment="1">
      <alignment horizontal="center" vertical="center"/>
    </xf>
    <xf numFmtId="9" fontId="0" fillId="0" borderId="40" xfId="2" applyFont="1" applyBorder="1" applyAlignment="1">
      <alignment horizontal="center" vertical="center" wrapText="1"/>
    </xf>
    <xf numFmtId="0" fontId="0" fillId="0" borderId="39" xfId="0" applyBorder="1" applyAlignment="1">
      <alignment vertical="center" wrapText="1"/>
    </xf>
    <xf numFmtId="41" fontId="0" fillId="0" borderId="38" xfId="1" applyFont="1" applyFill="1" applyBorder="1" applyAlignment="1">
      <alignment vertical="center" wrapText="1"/>
    </xf>
    <xf numFmtId="9" fontId="0" fillId="0" borderId="38" xfId="2" applyFont="1" applyFill="1" applyBorder="1" applyAlignment="1">
      <alignment vertical="center" wrapText="1"/>
    </xf>
    <xf numFmtId="41" fontId="0" fillId="0" borderId="39" xfId="1" applyFont="1" applyBorder="1" applyAlignment="1">
      <alignment vertical="center" wrapText="1"/>
    </xf>
    <xf numFmtId="9" fontId="0" fillId="0" borderId="39" xfId="2" applyFont="1" applyBorder="1" applyAlignment="1">
      <alignment vertical="center" wrapText="1"/>
    </xf>
    <xf numFmtId="41" fontId="0" fillId="0" borderId="40" xfId="1" applyFont="1" applyBorder="1" applyAlignment="1">
      <alignment vertical="center" wrapText="1"/>
    </xf>
    <xf numFmtId="9" fontId="0" fillId="0" borderId="40" xfId="2" applyFont="1" applyBorder="1" applyAlignment="1">
      <alignment vertical="center" wrapText="1"/>
    </xf>
    <xf numFmtId="9" fontId="0" fillId="0" borderId="39" xfId="1" applyNumberFormat="1" applyFont="1" applyBorder="1" applyAlignment="1">
      <alignment vertical="center" wrapText="1"/>
    </xf>
    <xf numFmtId="9" fontId="0" fillId="0" borderId="40" xfId="1" applyNumberFormat="1" applyFont="1" applyBorder="1" applyAlignment="1">
      <alignment vertical="center" wrapText="1"/>
    </xf>
    <xf numFmtId="9" fontId="0" fillId="0" borderId="38" xfId="0" applyNumberFormat="1" applyBorder="1" applyAlignment="1">
      <alignment vertical="center" wrapText="1"/>
    </xf>
    <xf numFmtId="0" fontId="8" fillId="5" borderId="39" xfId="0" applyFont="1" applyFill="1" applyBorder="1" applyAlignment="1">
      <alignment vertical="center" wrapText="1"/>
    </xf>
    <xf numFmtId="0" fontId="8" fillId="5" borderId="40" xfId="0" applyFont="1" applyFill="1" applyBorder="1" applyAlignment="1">
      <alignment vertical="center" wrapText="1"/>
    </xf>
    <xf numFmtId="0" fontId="1" fillId="0" borderId="38" xfId="0" applyFont="1" applyBorder="1" applyAlignment="1">
      <alignment vertical="center" wrapText="1"/>
    </xf>
    <xf numFmtId="0" fontId="1" fillId="0" borderId="39" xfId="0" applyFont="1" applyBorder="1" applyAlignment="1">
      <alignment vertical="center" wrapText="1"/>
    </xf>
    <xf numFmtId="0" fontId="1" fillId="0" borderId="40" xfId="0" applyFont="1" applyBorder="1" applyAlignment="1">
      <alignment vertical="center" wrapText="1"/>
    </xf>
    <xf numFmtId="41" fontId="0" fillId="0" borderId="38" xfId="1" applyFont="1" applyBorder="1" applyAlignment="1">
      <alignment vertical="center" wrapText="1"/>
    </xf>
    <xf numFmtId="0" fontId="1" fillId="11" borderId="44" xfId="0" applyFont="1" applyFill="1" applyBorder="1" applyAlignment="1">
      <alignment vertical="center"/>
    </xf>
    <xf numFmtId="0" fontId="1" fillId="11" borderId="45" xfId="0" applyFont="1" applyFill="1" applyBorder="1" applyAlignment="1">
      <alignment vertical="center"/>
    </xf>
    <xf numFmtId="0" fontId="1" fillId="11" borderId="46" xfId="0" applyFont="1" applyFill="1" applyBorder="1" applyAlignment="1">
      <alignment vertical="center"/>
    </xf>
    <xf numFmtId="0" fontId="0" fillId="0" borderId="44" xfId="0" applyBorder="1" applyAlignment="1">
      <alignment vertical="center"/>
    </xf>
    <xf numFmtId="0" fontId="1" fillId="0" borderId="45" xfId="0" applyFont="1" applyBorder="1" applyAlignment="1">
      <alignment vertical="center"/>
    </xf>
    <xf numFmtId="0" fontId="0" fillId="0" borderId="45" xfId="0" applyBorder="1" applyAlignment="1">
      <alignment vertical="center"/>
    </xf>
    <xf numFmtId="0" fontId="0" fillId="0" borderId="45" xfId="0" applyBorder="1" applyAlignment="1">
      <alignment horizontal="center" vertical="center"/>
    </xf>
    <xf numFmtId="0" fontId="0" fillId="0" borderId="46" xfId="0" applyBorder="1" applyAlignment="1">
      <alignment horizontal="center" vertical="center"/>
    </xf>
    <xf numFmtId="0" fontId="1" fillId="11" borderId="47" xfId="0" applyFont="1" applyFill="1" applyBorder="1" applyAlignment="1">
      <alignment vertical="center"/>
    </xf>
    <xf numFmtId="0" fontId="1" fillId="11" borderId="24" xfId="0" applyFont="1" applyFill="1" applyBorder="1" applyAlignment="1">
      <alignment vertical="center"/>
    </xf>
    <xf numFmtId="0" fontId="1" fillId="11" borderId="48" xfId="0" applyFont="1" applyFill="1" applyBorder="1" applyAlignment="1">
      <alignment vertical="center"/>
    </xf>
    <xf numFmtId="0" fontId="0" fillId="0" borderId="47" xfId="0" applyBorder="1" applyAlignment="1">
      <alignment vertical="center"/>
    </xf>
    <xf numFmtId="0" fontId="1" fillId="0" borderId="24" xfId="0" applyFont="1" applyBorder="1" applyAlignment="1">
      <alignment vertical="center"/>
    </xf>
    <xf numFmtId="0" fontId="0" fillId="0" borderId="24" xfId="0" applyBorder="1" applyAlignment="1">
      <alignment vertical="center"/>
    </xf>
    <xf numFmtId="0" fontId="0" fillId="0" borderId="24" xfId="0" applyBorder="1" applyAlignment="1">
      <alignment horizontal="center" vertical="center"/>
    </xf>
    <xf numFmtId="0" fontId="0" fillId="0" borderId="48" xfId="0" applyBorder="1" applyAlignment="1">
      <alignment horizontal="center" vertical="center"/>
    </xf>
    <xf numFmtId="0" fontId="1" fillId="11" borderId="49" xfId="0" applyFont="1" applyFill="1" applyBorder="1" applyAlignment="1">
      <alignment vertical="center"/>
    </xf>
    <xf numFmtId="0" fontId="1" fillId="11" borderId="50" xfId="0" applyFont="1" applyFill="1" applyBorder="1" applyAlignment="1">
      <alignment vertical="center"/>
    </xf>
    <xf numFmtId="0" fontId="1" fillId="11" borderId="51" xfId="0" applyFont="1" applyFill="1" applyBorder="1" applyAlignment="1">
      <alignment vertical="center"/>
    </xf>
    <xf numFmtId="0" fontId="0" fillId="0" borderId="49" xfId="0" applyBorder="1" applyAlignment="1">
      <alignment vertical="center"/>
    </xf>
    <xf numFmtId="0" fontId="1" fillId="0" borderId="50" xfId="0" applyFont="1" applyBorder="1" applyAlignment="1">
      <alignment vertical="center"/>
    </xf>
    <xf numFmtId="0" fontId="0" fillId="0" borderId="50" xfId="0" applyBorder="1" applyAlignment="1">
      <alignment vertical="center"/>
    </xf>
    <xf numFmtId="0" fontId="0" fillId="0" borderId="50" xfId="0" applyBorder="1" applyAlignment="1">
      <alignment horizontal="center" vertical="center"/>
    </xf>
    <xf numFmtId="0" fontId="0" fillId="0" borderId="51" xfId="0" applyBorder="1" applyAlignment="1">
      <alignment horizontal="center" vertical="center"/>
    </xf>
    <xf numFmtId="14" fontId="0" fillId="0" borderId="50" xfId="0" applyNumberFormat="1" applyBorder="1" applyAlignment="1">
      <alignment vertical="center"/>
    </xf>
    <xf numFmtId="0" fontId="8" fillId="0" borderId="50" xfId="0" applyFont="1" applyBorder="1" applyAlignment="1">
      <alignment horizontal="left" vertical="center"/>
    </xf>
    <xf numFmtId="9" fontId="0" fillId="0" borderId="38" xfId="0" applyNumberFormat="1" applyBorder="1" applyAlignment="1">
      <alignment horizontal="center" vertical="center" wrapText="1"/>
    </xf>
    <xf numFmtId="0" fontId="0" fillId="0" borderId="38" xfId="0" applyBorder="1" applyAlignment="1">
      <alignment horizontal="center" vertical="center" wrapText="1"/>
    </xf>
    <xf numFmtId="0" fontId="7" fillId="8" borderId="38" xfId="0" applyFont="1" applyFill="1" applyBorder="1"/>
    <xf numFmtId="9" fontId="7" fillId="8" borderId="38" xfId="0" applyNumberFormat="1" applyFont="1" applyFill="1" applyBorder="1"/>
    <xf numFmtId="0" fontId="7" fillId="8" borderId="39" xfId="0" applyFont="1" applyFill="1" applyBorder="1"/>
    <xf numFmtId="9" fontId="7" fillId="8" borderId="39" xfId="0" applyNumberFormat="1" applyFont="1" applyFill="1" applyBorder="1"/>
    <xf numFmtId="0" fontId="7" fillId="8" borderId="40" xfId="0" applyFont="1" applyFill="1" applyBorder="1"/>
    <xf numFmtId="9" fontId="7" fillId="8" borderId="40" xfId="0" applyNumberFormat="1" applyFont="1" applyFill="1" applyBorder="1"/>
    <xf numFmtId="0" fontId="0" fillId="9" borderId="34" xfId="0" applyFill="1" applyBorder="1" applyAlignment="1">
      <alignment horizontal="center" vertical="center"/>
    </xf>
    <xf numFmtId="0" fontId="0" fillId="9" borderId="35" xfId="0" applyFill="1" applyBorder="1" applyAlignment="1">
      <alignment horizontal="center" vertical="center"/>
    </xf>
    <xf numFmtId="0" fontId="0" fillId="9" borderId="37" xfId="0" applyFill="1" applyBorder="1" applyAlignment="1">
      <alignment horizontal="center" vertical="center"/>
    </xf>
    <xf numFmtId="0" fontId="0" fillId="3" borderId="33" xfId="0" applyFill="1" applyBorder="1" applyAlignment="1">
      <alignment horizontal="center" vertical="center"/>
    </xf>
    <xf numFmtId="0" fontId="0" fillId="3" borderId="35" xfId="0" applyFill="1" applyBorder="1" applyAlignment="1">
      <alignment horizontal="center" vertical="center"/>
    </xf>
    <xf numFmtId="0" fontId="0" fillId="3" borderId="37" xfId="0" applyFill="1" applyBorder="1" applyAlignment="1">
      <alignment horizontal="center" vertical="center"/>
    </xf>
    <xf numFmtId="0" fontId="0" fillId="3" borderId="32" xfId="0" applyFill="1" applyBorder="1" applyAlignment="1">
      <alignment horizontal="center" vertical="center"/>
    </xf>
    <xf numFmtId="0" fontId="0" fillId="3" borderId="41" xfId="0" applyFill="1" applyBorder="1" applyAlignment="1">
      <alignment horizontal="center" vertical="center"/>
    </xf>
    <xf numFmtId="0" fontId="0" fillId="3" borderId="40" xfId="0" applyFill="1" applyBorder="1" applyAlignment="1">
      <alignment horizontal="center" vertical="center"/>
    </xf>
    <xf numFmtId="0" fontId="0" fillId="9" borderId="36" xfId="0" applyFill="1" applyBorder="1" applyAlignment="1">
      <alignment horizontal="center" vertical="center"/>
    </xf>
    <xf numFmtId="0" fontId="0" fillId="9" borderId="39" xfId="0" applyFill="1" applyBorder="1" applyAlignment="1">
      <alignment horizontal="center" vertical="center"/>
    </xf>
    <xf numFmtId="0" fontId="0" fillId="9" borderId="40" xfId="0" applyFill="1" applyBorder="1" applyAlignment="1">
      <alignment horizontal="center" vertical="center"/>
    </xf>
    <xf numFmtId="0" fontId="0" fillId="0" borderId="38" xfId="0" applyBorder="1"/>
    <xf numFmtId="0" fontId="0" fillId="9" borderId="39" xfId="0" applyFill="1" applyBorder="1" applyAlignment="1">
      <alignment horizontal="center"/>
    </xf>
    <xf numFmtId="0" fontId="0" fillId="0" borderId="39" xfId="0" applyBorder="1"/>
    <xf numFmtId="0" fontId="0" fillId="3" borderId="39" xfId="0" applyFill="1" applyBorder="1" applyAlignment="1">
      <alignment horizontal="center"/>
    </xf>
    <xf numFmtId="0" fontId="0" fillId="10" borderId="40" xfId="0" applyFill="1" applyBorder="1" applyAlignment="1">
      <alignment horizontal="center"/>
    </xf>
    <xf numFmtId="0" fontId="0" fillId="0" borderId="40" xfId="0" applyBorder="1"/>
    <xf numFmtId="9" fontId="7" fillId="8" borderId="40" xfId="0" applyNumberFormat="1" applyFont="1" applyFill="1" applyBorder="1" applyAlignment="1">
      <alignment horizontal="center"/>
    </xf>
    <xf numFmtId="0" fontId="7" fillId="8" borderId="38" xfId="0" applyFont="1" applyFill="1" applyBorder="1" applyAlignment="1">
      <alignment horizontal="center"/>
    </xf>
    <xf numFmtId="0" fontId="0" fillId="10" borderId="53" xfId="0" applyFill="1" applyBorder="1" applyAlignment="1">
      <alignment horizontal="center" vertical="center"/>
    </xf>
    <xf numFmtId="0" fontId="0" fillId="10" borderId="54" xfId="0" applyFill="1" applyBorder="1" applyAlignment="1">
      <alignment horizontal="center" vertical="center"/>
    </xf>
    <xf numFmtId="0" fontId="0" fillId="3" borderId="55" xfId="0" applyFill="1" applyBorder="1" applyAlignment="1">
      <alignment horizontal="center" vertical="center"/>
    </xf>
    <xf numFmtId="0" fontId="0" fillId="9" borderId="55" xfId="0" applyFill="1" applyBorder="1" applyAlignment="1">
      <alignment horizontal="center" vertical="center"/>
    </xf>
    <xf numFmtId="0" fontId="0" fillId="0" borderId="39" xfId="0" applyBorder="1" applyAlignment="1">
      <alignment horizontal="left" vertical="center" wrapText="1"/>
    </xf>
    <xf numFmtId="0" fontId="0" fillId="0" borderId="39" xfId="0" applyBorder="1" applyAlignment="1">
      <alignment horizontal="center" vertical="center" wrapText="1"/>
    </xf>
    <xf numFmtId="0" fontId="0" fillId="0" borderId="38" xfId="0" applyBorder="1" applyAlignment="1">
      <alignment horizontal="left" vertical="center" wrapText="1"/>
    </xf>
    <xf numFmtId="0" fontId="0" fillId="0" borderId="40" xfId="0" applyBorder="1" applyAlignment="1">
      <alignment horizontal="center" vertical="center" wrapText="1"/>
    </xf>
    <xf numFmtId="9" fontId="8" fillId="0" borderId="0" xfId="2" applyFont="1"/>
    <xf numFmtId="0" fontId="6" fillId="0" borderId="0" xfId="0" applyFont="1"/>
    <xf numFmtId="41" fontId="0" fillId="0" borderId="4" xfId="1" applyFont="1" applyBorder="1" applyAlignment="1">
      <alignment vertical="center" wrapText="1"/>
    </xf>
    <xf numFmtId="9" fontId="0" fillId="0" borderId="4" xfId="1" applyNumberFormat="1" applyFont="1" applyBorder="1" applyAlignment="1">
      <alignment vertical="center" wrapText="1"/>
    </xf>
    <xf numFmtId="9" fontId="0" fillId="0" borderId="4" xfId="2" applyFont="1" applyBorder="1" applyAlignment="1">
      <alignment vertical="center" wrapText="1"/>
    </xf>
    <xf numFmtId="9" fontId="0" fillId="0" borderId="2" xfId="1" applyNumberFormat="1" applyFont="1" applyBorder="1" applyAlignment="1">
      <alignment vertical="center" wrapText="1"/>
    </xf>
    <xf numFmtId="9" fontId="0" fillId="0" borderId="2" xfId="2" applyFont="1" applyBorder="1" applyAlignment="1">
      <alignment vertical="center" wrapText="1"/>
    </xf>
    <xf numFmtId="9" fontId="0" fillId="0" borderId="3" xfId="1" applyNumberFormat="1" applyFont="1" applyBorder="1" applyAlignment="1">
      <alignment vertical="center" wrapText="1"/>
    </xf>
    <xf numFmtId="9" fontId="0" fillId="0" borderId="3" xfId="2" applyFont="1" applyBorder="1" applyAlignment="1">
      <alignment vertical="center" wrapText="1"/>
    </xf>
    <xf numFmtId="0" fontId="0" fillId="0" borderId="42" xfId="0" applyBorder="1" applyAlignment="1">
      <alignment vertical="center" wrapText="1"/>
    </xf>
    <xf numFmtId="0" fontId="0" fillId="0" borderId="43" xfId="0" applyBorder="1" applyAlignment="1">
      <alignment vertical="center" wrapText="1"/>
    </xf>
    <xf numFmtId="0" fontId="0" fillId="0" borderId="1" xfId="0" applyBorder="1" applyAlignment="1">
      <alignment horizontal="centerContinuous" vertical="center" wrapText="1"/>
    </xf>
    <xf numFmtId="9" fontId="0" fillId="0" borderId="39" xfId="0" applyNumberFormat="1" applyBorder="1" applyAlignment="1">
      <alignment horizontal="center" vertical="center" wrapText="1"/>
    </xf>
    <xf numFmtId="9" fontId="0" fillId="0" borderId="40" xfId="0" applyNumberFormat="1" applyBorder="1" applyAlignment="1">
      <alignment horizontal="center" vertical="center" wrapText="1"/>
    </xf>
    <xf numFmtId="9" fontId="0" fillId="0" borderId="0" xfId="0" applyNumberFormat="1" applyAlignment="1">
      <alignment vertical="center" wrapText="1"/>
    </xf>
    <xf numFmtId="0" fontId="0" fillId="0" borderId="40" xfId="0" applyBorder="1" applyAlignment="1">
      <alignment horizontal="left" vertical="center" wrapText="1"/>
    </xf>
    <xf numFmtId="0" fontId="0" fillId="2" borderId="38" xfId="0" applyFill="1" applyBorder="1" applyAlignment="1">
      <alignment vertical="center" wrapText="1"/>
    </xf>
    <xf numFmtId="9" fontId="0" fillId="0" borderId="39" xfId="0" applyNumberFormat="1" applyBorder="1" applyAlignment="1">
      <alignment vertical="center" wrapText="1"/>
    </xf>
    <xf numFmtId="0" fontId="0" fillId="2" borderId="39" xfId="0" applyFill="1" applyBorder="1" applyAlignment="1">
      <alignment vertical="center" wrapText="1"/>
    </xf>
    <xf numFmtId="0" fontId="0" fillId="3" borderId="39" xfId="0" applyFill="1" applyBorder="1" applyAlignment="1">
      <alignment vertical="center" wrapText="1"/>
    </xf>
    <xf numFmtId="0" fontId="0" fillId="4" borderId="39" xfId="0" applyFill="1" applyBorder="1" applyAlignment="1">
      <alignment vertical="center" wrapText="1"/>
    </xf>
    <xf numFmtId="9" fontId="0" fillId="0" borderId="40" xfId="0" applyNumberFormat="1" applyBorder="1" applyAlignment="1">
      <alignment vertical="center" wrapText="1"/>
    </xf>
    <xf numFmtId="0" fontId="0" fillId="0" borderId="42" xfId="0" applyBorder="1" applyAlignment="1">
      <alignment horizontal="center" vertical="center" wrapText="1"/>
    </xf>
    <xf numFmtId="0" fontId="0" fillId="0" borderId="42" xfId="0" applyBorder="1" applyAlignment="1">
      <alignment horizontal="left" vertical="center" wrapText="1"/>
    </xf>
    <xf numFmtId="9" fontId="0" fillId="0" borderId="42" xfId="0" applyNumberFormat="1" applyBorder="1" applyAlignment="1">
      <alignment horizontal="center" vertical="center" wrapText="1"/>
    </xf>
    <xf numFmtId="0" fontId="0" fillId="0" borderId="43" xfId="0" applyBorder="1" applyAlignment="1">
      <alignment horizontal="center" vertical="center" wrapText="1"/>
    </xf>
    <xf numFmtId="0" fontId="0" fillId="0" borderId="43" xfId="0" applyBorder="1" applyAlignment="1">
      <alignment horizontal="left" vertical="center" wrapText="1"/>
    </xf>
    <xf numFmtId="9" fontId="0" fillId="0" borderId="43" xfId="0" applyNumberFormat="1" applyBorder="1" applyAlignment="1">
      <alignment horizontal="center" vertical="center" wrapText="1"/>
    </xf>
    <xf numFmtId="9" fontId="0" fillId="0" borderId="0" xfId="0" applyNumberFormat="1" applyAlignment="1">
      <alignment horizontal="center" vertical="center" wrapText="1"/>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49" fontId="0" fillId="0" borderId="38" xfId="0" applyNumberFormat="1" applyBorder="1" applyAlignment="1">
      <alignment horizontal="center" vertical="center"/>
    </xf>
    <xf numFmtId="49" fontId="0" fillId="0" borderId="39" xfId="0" applyNumberFormat="1" applyBorder="1" applyAlignment="1">
      <alignment horizontal="center" vertical="center"/>
    </xf>
    <xf numFmtId="49" fontId="0" fillId="0" borderId="40" xfId="0" applyNumberFormat="1" applyBorder="1" applyAlignment="1">
      <alignment horizontal="center" vertical="center"/>
    </xf>
    <xf numFmtId="9" fontId="8" fillId="0" borderId="0" xfId="2" applyFont="1" applyFill="1"/>
    <xf numFmtId="9" fontId="0" fillId="0" borderId="0" xfId="2" applyFont="1" applyFill="1" applyBorder="1" applyAlignment="1">
      <alignment horizontal="center" vertical="center" wrapText="1"/>
    </xf>
    <xf numFmtId="164" fontId="0" fillId="0" borderId="0" xfId="2" applyNumberFormat="1" applyFont="1" applyFill="1" applyBorder="1" applyAlignment="1">
      <alignment horizontal="center" vertical="center" textRotation="90" wrapText="1"/>
    </xf>
    <xf numFmtId="164" fontId="0" fillId="0" borderId="0" xfId="2" applyNumberFormat="1" applyFont="1" applyFill="1" applyBorder="1" applyAlignment="1">
      <alignment vertical="center" wrapText="1"/>
    </xf>
    <xf numFmtId="164" fontId="0" fillId="0" borderId="0" xfId="2" applyNumberFormat="1" applyFont="1" applyFill="1" applyBorder="1" applyAlignment="1">
      <alignment horizontal="center" vertical="center" wrapText="1"/>
    </xf>
    <xf numFmtId="0" fontId="0" fillId="0" borderId="45" xfId="0" applyBorder="1" applyAlignment="1">
      <alignment vertical="center" textRotation="90"/>
    </xf>
    <xf numFmtId="0" fontId="0" fillId="0" borderId="24" xfId="0" applyBorder="1" applyAlignment="1">
      <alignment vertical="center" textRotation="90"/>
    </xf>
    <xf numFmtId="0" fontId="0" fillId="0" borderId="50" xfId="0" applyBorder="1" applyAlignment="1">
      <alignment vertical="center" textRotation="90"/>
    </xf>
    <xf numFmtId="0" fontId="1" fillId="0" borderId="0" xfId="0" applyFont="1" applyAlignment="1">
      <alignment vertical="center" textRotation="90"/>
    </xf>
    <xf numFmtId="0" fontId="0" fillId="0" borderId="0" xfId="0" applyAlignment="1">
      <alignment vertical="center" textRotation="90"/>
    </xf>
    <xf numFmtId="164" fontId="0" fillId="0" borderId="0" xfId="2" applyNumberFormat="1" applyFont="1" applyFill="1" applyBorder="1" applyAlignment="1">
      <alignment vertical="center" textRotation="90" wrapText="1"/>
    </xf>
    <xf numFmtId="0" fontId="6" fillId="0" borderId="39" xfId="0" applyFont="1" applyBorder="1" applyAlignment="1">
      <alignment horizontal="left" vertical="center" wrapText="1"/>
    </xf>
    <xf numFmtId="0" fontId="0" fillId="0" borderId="55" xfId="0" applyBorder="1" applyAlignment="1">
      <alignment vertical="center" wrapText="1"/>
    </xf>
    <xf numFmtId="0" fontId="0" fillId="0" borderId="55" xfId="0" applyBorder="1" applyAlignment="1">
      <alignment horizontal="center" vertical="center" wrapText="1"/>
    </xf>
    <xf numFmtId="0" fontId="6" fillId="0" borderId="0" xfId="0" applyFont="1" applyAlignment="1">
      <alignment vertical="center" wrapText="1"/>
    </xf>
    <xf numFmtId="0" fontId="6" fillId="0" borderId="39" xfId="0" applyFont="1" applyBorder="1" applyAlignment="1">
      <alignment horizontal="center" vertical="center" wrapText="1"/>
    </xf>
    <xf numFmtId="0" fontId="6" fillId="0" borderId="40" xfId="0" applyFont="1" applyBorder="1" applyAlignment="1">
      <alignment horizontal="center" vertical="center" wrapText="1"/>
    </xf>
    <xf numFmtId="41" fontId="8" fillId="0" borderId="0" xfId="1" applyFont="1" applyFill="1" applyBorder="1" applyAlignment="1">
      <alignment vertical="center"/>
    </xf>
    <xf numFmtId="41" fontId="8" fillId="0" borderId="0" xfId="1" applyFont="1" applyFill="1" applyBorder="1"/>
    <xf numFmtId="41" fontId="7" fillId="0" borderId="15" xfId="1" applyFont="1" applyFill="1" applyBorder="1" applyAlignment="1">
      <alignment horizontal="center" vertical="center" wrapText="1"/>
    </xf>
    <xf numFmtId="41" fontId="8" fillId="0" borderId="15" xfId="1" applyFont="1" applyFill="1" applyBorder="1" applyAlignment="1">
      <alignment vertical="center" wrapText="1"/>
    </xf>
    <xf numFmtId="41" fontId="8" fillId="0" borderId="0" xfId="1" applyFont="1" applyFill="1" applyBorder="1" applyAlignment="1">
      <alignment vertical="center" wrapText="1"/>
    </xf>
    <xf numFmtId="0" fontId="1" fillId="0" borderId="0" xfId="0" applyFont="1" applyAlignment="1">
      <alignment horizontal="left" vertical="center"/>
    </xf>
    <xf numFmtId="0" fontId="1" fillId="0" borderId="0" xfId="0" applyFont="1" applyAlignment="1">
      <alignment horizontal="center" vertical="center" textRotation="90"/>
    </xf>
    <xf numFmtId="0" fontId="1" fillId="11" borderId="1" xfId="0" applyFont="1" applyFill="1" applyBorder="1" applyAlignment="1">
      <alignment horizontal="centerContinuous" vertical="center"/>
    </xf>
    <xf numFmtId="0" fontId="1" fillId="11" borderId="9" xfId="0" applyFont="1" applyFill="1" applyBorder="1" applyAlignment="1">
      <alignment vertical="center" textRotation="90"/>
    </xf>
    <xf numFmtId="0" fontId="1" fillId="11" borderId="9" xfId="0" applyFont="1" applyFill="1" applyBorder="1" applyAlignment="1">
      <alignment vertical="center"/>
    </xf>
    <xf numFmtId="0" fontId="1" fillId="11" borderId="9" xfId="0" applyFont="1" applyFill="1" applyBorder="1" applyAlignment="1">
      <alignment horizontal="center" vertical="center"/>
    </xf>
    <xf numFmtId="0" fontId="1" fillId="11" borderId="9" xfId="0" applyFont="1" applyFill="1" applyBorder="1" applyAlignment="1">
      <alignment horizontal="centerContinuous" vertical="center"/>
    </xf>
    <xf numFmtId="0" fontId="0" fillId="0" borderId="0" xfId="0" applyAlignment="1">
      <alignment horizontal="left" vertical="center"/>
    </xf>
    <xf numFmtId="0" fontId="0" fillId="0" borderId="0" xfId="0" applyAlignment="1">
      <alignment horizontal="center" vertical="center" textRotation="90"/>
    </xf>
    <xf numFmtId="14" fontId="0" fillId="0" borderId="0" xfId="0" applyNumberFormat="1" applyAlignment="1">
      <alignment horizontal="center" vertical="center" textRotation="90"/>
    </xf>
    <xf numFmtId="164" fontId="0" fillId="0" borderId="0" xfId="0" applyNumberFormat="1" applyAlignment="1">
      <alignment vertical="center" textRotation="90"/>
    </xf>
    <xf numFmtId="164" fontId="0" fillId="0" borderId="0" xfId="2" applyNumberFormat="1" applyFont="1" applyAlignment="1">
      <alignment vertical="center" textRotation="90"/>
    </xf>
    <xf numFmtId="164" fontId="0" fillId="0" borderId="0" xfId="2" applyNumberFormat="1" applyFont="1" applyAlignment="1">
      <alignment vertical="center"/>
    </xf>
    <xf numFmtId="14" fontId="0" fillId="0" borderId="39" xfId="0" applyNumberFormat="1" applyBorder="1" applyAlignment="1">
      <alignment horizontal="center" vertical="center" wrapText="1"/>
    </xf>
    <xf numFmtId="167" fontId="0" fillId="0" borderId="0" xfId="2" applyNumberFormat="1" applyFont="1" applyAlignment="1">
      <alignment horizontal="center" vertical="center"/>
    </xf>
    <xf numFmtId="0" fontId="1" fillId="11" borderId="8" xfId="0" applyFont="1" applyFill="1" applyBorder="1" applyAlignment="1">
      <alignment horizontal="center" vertical="center" wrapText="1"/>
    </xf>
    <xf numFmtId="0" fontId="0" fillId="11" borderId="8" xfId="0" applyFill="1" applyBorder="1" applyAlignment="1">
      <alignment horizontal="center" vertical="center" wrapText="1"/>
    </xf>
    <xf numFmtId="0" fontId="1" fillId="11" borderId="8" xfId="0" applyFont="1" applyFill="1" applyBorder="1" applyAlignment="1">
      <alignment horizontal="center" vertical="center" textRotation="90" wrapText="1"/>
    </xf>
    <xf numFmtId="0" fontId="7" fillId="0" borderId="1" xfId="0" applyFont="1" applyBorder="1" applyAlignment="1">
      <alignment horizontal="center"/>
    </xf>
    <xf numFmtId="0" fontId="6" fillId="0" borderId="39" xfId="0" applyFont="1" applyBorder="1" applyAlignment="1">
      <alignment vertical="center" wrapText="1"/>
    </xf>
    <xf numFmtId="14" fontId="6" fillId="0" borderId="39" xfId="0" applyNumberFormat="1" applyFont="1" applyBorder="1" applyAlignment="1">
      <alignment horizontal="center" vertical="center" wrapText="1"/>
    </xf>
    <xf numFmtId="0" fontId="0" fillId="3" borderId="52" xfId="0" applyFill="1" applyBorder="1" applyAlignment="1">
      <alignment horizontal="center" vertical="center"/>
    </xf>
    <xf numFmtId="0" fontId="5" fillId="0" borderId="0" xfId="0" applyFont="1" applyAlignment="1">
      <alignment horizontal="center"/>
    </xf>
    <xf numFmtId="0" fontId="5" fillId="0" borderId="0" xfId="0" applyFont="1" applyAlignment="1">
      <alignment horizontal="center" vertical="center"/>
    </xf>
    <xf numFmtId="0" fontId="0" fillId="6" borderId="56" xfId="0" applyFill="1" applyBorder="1" applyAlignment="1">
      <alignment horizontal="center" vertical="center" wrapText="1"/>
    </xf>
    <xf numFmtId="0" fontId="6" fillId="0" borderId="56" xfId="0" applyFont="1" applyBorder="1" applyAlignment="1">
      <alignment horizontal="left" vertical="center" wrapText="1"/>
    </xf>
    <xf numFmtId="9" fontId="6" fillId="6" borderId="56" xfId="0" applyNumberFormat="1" applyFont="1" applyFill="1" applyBorder="1" applyAlignment="1">
      <alignment horizontal="left" vertical="center" wrapText="1"/>
    </xf>
    <xf numFmtId="0" fontId="0" fillId="6" borderId="57" xfId="0" applyFill="1" applyBorder="1" applyAlignment="1">
      <alignment horizontal="center" vertical="center" wrapText="1"/>
    </xf>
    <xf numFmtId="9" fontId="0" fillId="0" borderId="0" xfId="2" applyFont="1" applyAlignment="1">
      <alignment horizontal="center" vertical="center"/>
    </xf>
    <xf numFmtId="14" fontId="0" fillId="0" borderId="40" xfId="0" applyNumberFormat="1" applyBorder="1" applyAlignment="1">
      <alignment horizontal="center" vertical="center" wrapText="1"/>
    </xf>
    <xf numFmtId="14" fontId="0" fillId="0" borderId="0" xfId="0" applyNumberFormat="1" applyAlignment="1">
      <alignment horizontal="center" vertical="center" wrapText="1"/>
    </xf>
    <xf numFmtId="165" fontId="0" fillId="0" borderId="49" xfId="0" applyNumberFormat="1" applyBorder="1" applyAlignment="1">
      <alignment horizontal="left" vertical="center"/>
    </xf>
    <xf numFmtId="0" fontId="6" fillId="0" borderId="58" xfId="0" applyFont="1" applyBorder="1" applyAlignment="1">
      <alignment horizontal="center" vertical="center" textRotation="90" wrapText="1"/>
    </xf>
    <xf numFmtId="0" fontId="6" fillId="0" borderId="58" xfId="0" applyFont="1" applyBorder="1" applyAlignment="1">
      <alignment horizontal="left" vertical="center" wrapText="1"/>
    </xf>
    <xf numFmtId="9" fontId="6" fillId="0" borderId="58" xfId="0" applyNumberFormat="1" applyFont="1" applyBorder="1" applyAlignment="1">
      <alignment horizontal="left" vertical="center" wrapText="1"/>
    </xf>
    <xf numFmtId="0" fontId="8" fillId="0" borderId="0" xfId="0" applyFont="1" applyAlignment="1">
      <alignment vertical="center" wrapText="1"/>
    </xf>
    <xf numFmtId="0" fontId="5" fillId="6" borderId="56" xfId="0" applyFont="1" applyFill="1" applyBorder="1" applyAlignment="1">
      <alignment horizontal="center" vertical="center" wrapText="1"/>
    </xf>
    <xf numFmtId="0" fontId="6" fillId="6" borderId="56" xfId="0" applyFont="1" applyFill="1" applyBorder="1" applyAlignment="1">
      <alignment horizontal="center" vertical="center" wrapText="1"/>
    </xf>
    <xf numFmtId="0" fontId="6" fillId="0" borderId="56" xfId="0" applyFont="1" applyBorder="1" applyAlignment="1">
      <alignment horizontal="center" vertical="center" wrapText="1"/>
    </xf>
    <xf numFmtId="0" fontId="6" fillId="6" borderId="56" xfId="0" applyFont="1" applyFill="1" applyBorder="1" applyAlignment="1">
      <alignment horizontal="left" vertical="center" wrapText="1"/>
    </xf>
    <xf numFmtId="166" fontId="6" fillId="0" borderId="56" xfId="7" applyNumberFormat="1" applyFont="1" applyBorder="1" applyAlignment="1">
      <alignment horizontal="center" vertical="center" wrapText="1"/>
    </xf>
    <xf numFmtId="0" fontId="6" fillId="0" borderId="56" xfId="0" applyFont="1" applyBorder="1" applyAlignment="1">
      <alignment vertical="center" wrapText="1"/>
    </xf>
    <xf numFmtId="9" fontId="6" fillId="6" borderId="56" xfId="2" applyFont="1" applyFill="1" applyBorder="1" applyAlignment="1">
      <alignment horizontal="center" vertical="center" wrapText="1"/>
    </xf>
    <xf numFmtId="0" fontId="6" fillId="0" borderId="10" xfId="0" applyFont="1" applyBorder="1" applyAlignment="1">
      <alignment horizontal="left" vertical="center" wrapText="1"/>
    </xf>
    <xf numFmtId="0" fontId="6" fillId="6" borderId="57" xfId="0" applyFont="1" applyFill="1" applyBorder="1" applyAlignment="1">
      <alignment horizontal="center" vertical="center" wrapText="1"/>
    </xf>
    <xf numFmtId="0" fontId="6" fillId="0" borderId="57" xfId="0" applyFont="1" applyBorder="1" applyAlignment="1">
      <alignment horizontal="center" vertical="center" wrapText="1"/>
    </xf>
    <xf numFmtId="0" fontId="6" fillId="0" borderId="57" xfId="0" applyFont="1" applyBorder="1" applyAlignment="1">
      <alignment horizontal="left" vertical="center" wrapText="1"/>
    </xf>
    <xf numFmtId="0" fontId="6" fillId="6" borderId="57" xfId="0" applyFont="1" applyFill="1" applyBorder="1" applyAlignment="1">
      <alignment horizontal="left" vertical="center" wrapText="1"/>
    </xf>
    <xf numFmtId="166" fontId="6" fillId="0" borderId="57" xfId="7" applyNumberFormat="1" applyFont="1" applyBorder="1" applyAlignment="1">
      <alignment horizontal="center" vertical="center" wrapText="1"/>
    </xf>
    <xf numFmtId="0" fontId="6" fillId="0" borderId="57" xfId="0" applyFont="1" applyBorder="1" applyAlignment="1">
      <alignment vertical="center" wrapText="1"/>
    </xf>
    <xf numFmtId="9" fontId="6" fillId="6" borderId="57" xfId="2" applyFont="1" applyFill="1" applyBorder="1" applyAlignment="1">
      <alignment horizontal="center" vertical="center" wrapText="1"/>
    </xf>
    <xf numFmtId="0" fontId="6" fillId="0" borderId="56" xfId="0" applyFont="1" applyBorder="1" applyAlignment="1">
      <alignment horizontal="center" vertical="center" textRotation="90" wrapText="1"/>
    </xf>
    <xf numFmtId="164" fontId="6" fillId="6" borderId="56" xfId="2" applyNumberFormat="1" applyFont="1" applyFill="1" applyBorder="1" applyAlignment="1">
      <alignment horizontal="center" vertical="center" textRotation="90" wrapText="1"/>
    </xf>
    <xf numFmtId="164" fontId="6" fillId="6" borderId="56" xfId="2" applyNumberFormat="1" applyFont="1" applyFill="1" applyBorder="1" applyAlignment="1">
      <alignment horizontal="center" vertical="center" wrapText="1"/>
    </xf>
    <xf numFmtId="164" fontId="6" fillId="6" borderId="56" xfId="2" applyNumberFormat="1" applyFont="1" applyFill="1" applyBorder="1" applyAlignment="1">
      <alignment vertical="center" wrapText="1"/>
    </xf>
    <xf numFmtId="9" fontId="6" fillId="6" borderId="58" xfId="0" applyNumberFormat="1" applyFont="1" applyFill="1" applyBorder="1" applyAlignment="1">
      <alignment horizontal="center" vertical="center" textRotation="90" wrapText="1"/>
    </xf>
    <xf numFmtId="9" fontId="6" fillId="6" borderId="58" xfId="0" applyNumberFormat="1" applyFont="1" applyFill="1" applyBorder="1" applyAlignment="1">
      <alignment horizontal="left" vertical="center" wrapText="1"/>
    </xf>
    <xf numFmtId="14" fontId="6" fillId="6" borderId="58" xfId="0" applyNumberFormat="1" applyFont="1" applyFill="1" applyBorder="1" applyAlignment="1">
      <alignment horizontal="center" vertical="center" wrapText="1"/>
    </xf>
    <xf numFmtId="164" fontId="6" fillId="0" borderId="58" xfId="0" applyNumberFormat="1" applyFont="1" applyBorder="1" applyAlignment="1">
      <alignment horizontal="center" vertical="center" wrapText="1"/>
    </xf>
    <xf numFmtId="0" fontId="6" fillId="0" borderId="58" xfId="0" applyFont="1" applyBorder="1" applyAlignment="1">
      <alignment horizontal="center" vertical="center" wrapText="1"/>
    </xf>
    <xf numFmtId="9" fontId="6" fillId="6" borderId="56" xfId="0" applyNumberFormat="1" applyFont="1" applyFill="1" applyBorder="1" applyAlignment="1">
      <alignment horizontal="center" vertical="center" textRotation="90" wrapText="1"/>
    </xf>
    <xf numFmtId="14" fontId="6" fillId="6" borderId="56" xfId="0" applyNumberFormat="1" applyFont="1" applyFill="1" applyBorder="1" applyAlignment="1">
      <alignment horizontal="center" vertical="center" wrapText="1"/>
    </xf>
    <xf numFmtId="164" fontId="6" fillId="0" borderId="56" xfId="0" applyNumberFormat="1" applyFont="1" applyBorder="1" applyAlignment="1">
      <alignment horizontal="center" vertical="center" wrapText="1"/>
    </xf>
    <xf numFmtId="0" fontId="6" fillId="0" borderId="4" xfId="0" applyFont="1" applyBorder="1" applyAlignment="1">
      <alignment horizontal="left" vertical="center" wrapText="1"/>
    </xf>
    <xf numFmtId="0" fontId="6" fillId="0" borderId="57" xfId="0" applyFont="1" applyBorder="1" applyAlignment="1">
      <alignment horizontal="center" vertical="center" textRotation="90" wrapText="1"/>
    </xf>
    <xf numFmtId="9" fontId="6" fillId="6" borderId="57" xfId="0" applyNumberFormat="1" applyFont="1" applyFill="1" applyBorder="1" applyAlignment="1">
      <alignment horizontal="center" vertical="center" textRotation="90" wrapText="1"/>
    </xf>
    <xf numFmtId="9" fontId="6" fillId="6" borderId="57" xfId="0" applyNumberFormat="1" applyFont="1" applyFill="1" applyBorder="1" applyAlignment="1">
      <alignment horizontal="center" vertical="center" wrapText="1"/>
    </xf>
    <xf numFmtId="14" fontId="6" fillId="6" borderId="57" xfId="0" applyNumberFormat="1" applyFont="1" applyFill="1" applyBorder="1" applyAlignment="1">
      <alignment horizontal="center" vertical="center" wrapText="1"/>
    </xf>
    <xf numFmtId="164" fontId="6" fillId="6" borderId="57" xfId="2" applyNumberFormat="1" applyFont="1" applyFill="1" applyBorder="1" applyAlignment="1">
      <alignment horizontal="center" vertical="center" textRotation="90" wrapText="1"/>
    </xf>
    <xf numFmtId="164" fontId="6" fillId="6" borderId="57" xfId="2" applyNumberFormat="1" applyFont="1" applyFill="1" applyBorder="1" applyAlignment="1">
      <alignment horizontal="center" vertical="center" wrapText="1"/>
    </xf>
    <xf numFmtId="164" fontId="6" fillId="6" borderId="57" xfId="2" applyNumberFormat="1" applyFont="1" applyFill="1" applyBorder="1" applyAlignment="1">
      <alignment vertical="center" wrapText="1"/>
    </xf>
    <xf numFmtId="9" fontId="6" fillId="0" borderId="39" xfId="0" applyNumberFormat="1" applyFont="1" applyBorder="1" applyAlignment="1">
      <alignment horizontal="center" vertical="center" wrapText="1"/>
    </xf>
    <xf numFmtId="9" fontId="6" fillId="0" borderId="39" xfId="0" applyNumberFormat="1" applyFont="1" applyBorder="1" applyAlignment="1">
      <alignment vertical="center" wrapText="1"/>
    </xf>
    <xf numFmtId="0" fontId="6" fillId="0" borderId="3" xfId="0" applyFont="1" applyBorder="1" applyAlignment="1">
      <alignment horizontal="center" vertical="center" textRotation="90" wrapText="1"/>
    </xf>
    <xf numFmtId="0" fontId="7" fillId="5" borderId="38" xfId="0" applyFont="1" applyFill="1" applyBorder="1" applyAlignment="1">
      <alignment horizontal="center" vertical="center"/>
    </xf>
    <xf numFmtId="0" fontId="7" fillId="5" borderId="39" xfId="0" applyFont="1" applyFill="1" applyBorder="1" applyAlignment="1">
      <alignment horizontal="center" vertical="center"/>
    </xf>
    <xf numFmtId="0" fontId="7" fillId="5" borderId="40" xfId="0" applyFont="1" applyFill="1" applyBorder="1" applyAlignment="1">
      <alignment horizontal="center" vertical="center"/>
    </xf>
    <xf numFmtId="0" fontId="7" fillId="5" borderId="38" xfId="0" applyFont="1" applyFill="1" applyBorder="1" applyAlignment="1">
      <alignment horizontal="center"/>
    </xf>
    <xf numFmtId="0" fontId="7" fillId="5" borderId="55" xfId="0" applyFont="1" applyFill="1" applyBorder="1" applyAlignment="1">
      <alignment horizontal="center" vertical="center"/>
    </xf>
    <xf numFmtId="0" fontId="0" fillId="0" borderId="0" xfId="0" applyAlignment="1">
      <alignment horizontal="left" vertical="center" wrapText="1"/>
    </xf>
    <xf numFmtId="0" fontId="0" fillId="0" borderId="43" xfId="0" applyBorder="1" applyAlignment="1">
      <alignment horizontal="left" vertical="center" wrapText="1"/>
    </xf>
    <xf numFmtId="0" fontId="0" fillId="0" borderId="39" xfId="0" applyBorder="1" applyAlignment="1">
      <alignment horizontal="left" vertical="center" wrapText="1"/>
    </xf>
    <xf numFmtId="0" fontId="0" fillId="0" borderId="42" xfId="0" applyBorder="1" applyAlignment="1">
      <alignment horizontal="left" vertical="center" wrapText="1"/>
    </xf>
    <xf numFmtId="0" fontId="0" fillId="0" borderId="43" xfId="0" applyBorder="1" applyAlignment="1">
      <alignment horizontal="center" vertical="center"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0" fillId="0" borderId="40" xfId="0" applyBorder="1" applyAlignment="1">
      <alignment horizontal="left" vertical="center" wrapText="1"/>
    </xf>
    <xf numFmtId="0" fontId="0" fillId="0" borderId="38" xfId="0" applyBorder="1" applyAlignment="1">
      <alignment horizontal="left" vertical="center" wrapText="1"/>
    </xf>
    <xf numFmtId="0" fontId="0" fillId="0" borderId="42" xfId="0" applyBorder="1" applyAlignment="1">
      <alignment horizontal="center" vertical="center" wrapText="1"/>
    </xf>
    <xf numFmtId="0" fontId="0" fillId="0" borderId="38" xfId="0" applyBorder="1" applyAlignment="1">
      <alignment horizontal="center" vertical="center" wrapText="1"/>
    </xf>
    <xf numFmtId="0" fontId="1" fillId="0" borderId="20" xfId="0" applyFont="1" applyBorder="1" applyAlignment="1">
      <alignment horizontal="center" vertical="center"/>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38" xfId="0" applyFont="1" applyBorder="1" applyAlignment="1">
      <alignment horizontal="center" vertical="center" wrapText="1"/>
    </xf>
    <xf numFmtId="0" fontId="1" fillId="11" borderId="11" xfId="0" applyFont="1" applyFill="1" applyBorder="1" applyAlignment="1">
      <alignment horizontal="center" vertical="center" wrapText="1"/>
    </xf>
    <xf numFmtId="0" fontId="1" fillId="11" borderId="12" xfId="0" applyFont="1" applyFill="1" applyBorder="1" applyAlignment="1">
      <alignment horizontal="center" vertical="center" wrapText="1"/>
    </xf>
    <xf numFmtId="0" fontId="1" fillId="11" borderId="13" xfId="0" applyFont="1" applyFill="1" applyBorder="1" applyAlignment="1">
      <alignment horizontal="center" vertical="center" wrapText="1"/>
    </xf>
    <xf numFmtId="0" fontId="7" fillId="8" borderId="4" xfId="0" applyFont="1" applyFill="1" applyBorder="1" applyAlignment="1">
      <alignment horizontal="center" vertical="center" textRotation="90"/>
    </xf>
    <xf numFmtId="0" fontId="7" fillId="8" borderId="2" xfId="0" applyFont="1" applyFill="1" applyBorder="1" applyAlignment="1">
      <alignment horizontal="center" vertical="center" textRotation="90"/>
    </xf>
    <xf numFmtId="0" fontId="7" fillId="8" borderId="3" xfId="0" applyFont="1" applyFill="1" applyBorder="1" applyAlignment="1">
      <alignment horizontal="center" vertical="center" textRotation="90"/>
    </xf>
  </cellXfs>
  <cellStyles count="8">
    <cellStyle name="Millares" xfId="7" builtinId="3"/>
    <cellStyle name="Millares [0]" xfId="1" builtinId="6"/>
    <cellStyle name="Normal" xfId="0" builtinId="0"/>
    <cellStyle name="Normal - Style1 2" xfId="4" xr:uid="{46A16800-C884-48F4-8077-C8B465BF293C}"/>
    <cellStyle name="Normal 2" xfId="5" xr:uid="{45AE72E2-EE01-434D-989B-1D435CC7B151}"/>
    <cellStyle name="Normal 2 2" xfId="3" xr:uid="{D1AAB405-3DB0-45B4-B1DA-05B40A1F5A66}"/>
    <cellStyle name="Normal 3" xfId="6" xr:uid="{8E022E6A-1DF5-4684-A582-B2852D704C23}"/>
    <cellStyle name="Porcentaje" xfId="2" builtinId="5"/>
  </cellStyles>
  <dxfs count="23">
    <dxf>
      <fill>
        <patternFill>
          <bgColor rgb="FFC00000"/>
        </patternFill>
      </fill>
    </dxf>
    <dxf>
      <fill>
        <patternFill>
          <bgColor rgb="FFFFC000"/>
        </patternFill>
      </fill>
    </dxf>
    <dxf>
      <fill>
        <patternFill>
          <bgColor rgb="FFFFFF00"/>
        </patternFill>
      </fill>
    </dxf>
    <dxf>
      <fill>
        <patternFill>
          <bgColor rgb="FF92D050"/>
        </patternFill>
      </fill>
    </dxf>
    <dxf>
      <font>
        <b/>
        <i val="0"/>
        <color theme="0"/>
      </font>
      <fill>
        <patternFill>
          <bgColor rgb="FFC00000"/>
        </patternFill>
      </fill>
    </dxf>
    <dxf>
      <font>
        <b/>
        <i val="0"/>
      </font>
      <fill>
        <patternFill>
          <bgColor rgb="FFFFC000"/>
        </patternFill>
      </fill>
    </dxf>
    <dxf>
      <fill>
        <patternFill>
          <bgColor rgb="FFFFFF00"/>
        </patternFill>
      </fill>
    </dxf>
    <dxf>
      <fill>
        <patternFill>
          <bgColor rgb="FF92D050"/>
        </patternFill>
      </fill>
    </dxf>
    <dxf>
      <font>
        <b/>
        <i val="0"/>
        <color theme="0"/>
      </font>
      <fill>
        <patternFill>
          <bgColor rgb="FFC00000"/>
        </patternFill>
      </fill>
    </dxf>
    <dxf>
      <fill>
        <patternFill>
          <bgColor rgb="FFFFFF00"/>
        </patternFill>
      </fill>
    </dxf>
    <dxf>
      <fill>
        <patternFill>
          <bgColor rgb="FFFFC000"/>
        </patternFill>
      </fill>
    </dxf>
    <dxf>
      <font>
        <b/>
        <i val="0"/>
        <color theme="0"/>
      </font>
      <fill>
        <patternFill>
          <bgColor rgb="FFC00000"/>
        </patternFill>
      </fill>
    </dxf>
    <dxf>
      <fill>
        <patternFill>
          <bgColor rgb="FFFFFF00"/>
        </patternFill>
      </fill>
    </dxf>
    <dxf>
      <fill>
        <patternFill>
          <bgColor rgb="FFFFC000"/>
        </patternFill>
      </fill>
    </dxf>
    <dxf>
      <fill>
        <patternFill>
          <bgColor rgb="FF92D050"/>
        </patternFill>
      </fill>
    </dxf>
    <dxf>
      <font>
        <b/>
        <i val="0"/>
        <color theme="0"/>
      </font>
      <fill>
        <patternFill>
          <bgColor rgb="FFC00000"/>
        </patternFill>
      </fill>
    </dxf>
    <dxf>
      <fill>
        <patternFill>
          <bgColor rgb="FFFFFF00"/>
        </patternFill>
      </fill>
    </dxf>
    <dxf>
      <fill>
        <patternFill>
          <bgColor rgb="FFFFC000"/>
        </patternFill>
      </fill>
    </dxf>
    <dxf>
      <fill>
        <patternFill>
          <bgColor rgb="FF92D050"/>
        </patternFill>
      </fill>
    </dxf>
    <dxf>
      <font>
        <b/>
        <i val="0"/>
        <color theme="0"/>
      </font>
      <fill>
        <patternFill>
          <bgColor rgb="FFC00000"/>
        </patternFill>
      </fill>
    </dxf>
    <dxf>
      <font>
        <b/>
        <i val="0"/>
      </font>
      <fill>
        <patternFill>
          <bgColor rgb="FFFFC000"/>
        </patternFill>
      </fill>
    </dxf>
    <dxf>
      <fill>
        <patternFill>
          <bgColor rgb="FFFFFF00"/>
        </patternFill>
      </fill>
    </dxf>
    <dxf>
      <fill>
        <patternFill>
          <bgColor rgb="FF92D050"/>
        </patternFill>
      </fill>
    </dxf>
  </dxfs>
  <tableStyles count="1" defaultTableStyle="TableStyleMedium2" defaultPivotStyle="PivotStyleLight16">
    <tableStyle name="Invisible" pivot="0" table="0" count="0" xr9:uid="{35B1BDE0-507C-47B0-9DB4-E1C708E8B5B6}"/>
  </tableStyles>
  <colors>
    <mruColors>
      <color rgb="FFFFFF9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789213</xdr:colOff>
      <xdr:row>1</xdr:row>
      <xdr:rowOff>54430</xdr:rowOff>
    </xdr:from>
    <xdr:to>
      <xdr:col>2</xdr:col>
      <xdr:colOff>439239</xdr:colOff>
      <xdr:row>3</xdr:row>
      <xdr:rowOff>397723</xdr:rowOff>
    </xdr:to>
    <xdr:pic>
      <xdr:nvPicPr>
        <xdr:cNvPr id="2" name="Imagen 1">
          <a:extLst>
            <a:ext uri="{FF2B5EF4-FFF2-40B4-BE49-F238E27FC236}">
              <a16:creationId xmlns:a16="http://schemas.microsoft.com/office/drawing/2014/main" id="{1025261B-4F8C-4569-BF6F-9E5DE3FA8A3E}"/>
            </a:ext>
          </a:extLst>
        </xdr:cNvPr>
        <xdr:cNvPicPr>
          <a:picLocks noChangeAspect="1"/>
        </xdr:cNvPicPr>
      </xdr:nvPicPr>
      <xdr:blipFill rotWithShape="1">
        <a:blip xmlns:r="http://schemas.openxmlformats.org/officeDocument/2006/relationships" r:embed="rId1"/>
        <a:srcRect l="36085" t="14719" r="36094" b="8547"/>
        <a:stretch/>
      </xdr:blipFill>
      <xdr:spPr>
        <a:xfrm>
          <a:off x="1061356" y="244930"/>
          <a:ext cx="843644" cy="1240094"/>
        </a:xfrm>
        <a:prstGeom prst="rect">
          <a:avLst/>
        </a:prstGeom>
      </xdr:spPr>
    </xdr:pic>
    <xdr:clientData/>
  </xdr:twoCellAnchor>
  <xdr:twoCellAnchor editAs="oneCell">
    <xdr:from>
      <xdr:col>65</xdr:col>
      <xdr:colOff>2013852</xdr:colOff>
      <xdr:row>1</xdr:row>
      <xdr:rowOff>108857</xdr:rowOff>
    </xdr:from>
    <xdr:to>
      <xdr:col>67</xdr:col>
      <xdr:colOff>517197</xdr:colOff>
      <xdr:row>3</xdr:row>
      <xdr:rowOff>363310</xdr:rowOff>
    </xdr:to>
    <xdr:pic>
      <xdr:nvPicPr>
        <xdr:cNvPr id="5" name="Imagen 4" descr="Manual institucional, logo SCRD y otros logos institucionales 2021 |  Secretaría de Cultura, Recreación y Deporte">
          <a:extLst>
            <a:ext uri="{FF2B5EF4-FFF2-40B4-BE49-F238E27FC236}">
              <a16:creationId xmlns:a16="http://schemas.microsoft.com/office/drawing/2014/main" id="{20EC7C53-3B3C-4D5F-9F5B-937B13F7FE9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369709" y="299357"/>
          <a:ext cx="3539258" cy="11429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259F5-A203-4C5A-8089-4C604E3F2B77}">
  <sheetPr codeName="Hoja2">
    <tabColor rgb="FFFFFF97"/>
  </sheetPr>
  <dimension ref="A1:T151"/>
  <sheetViews>
    <sheetView showGridLines="0" zoomScale="70" zoomScaleNormal="70" workbookViewId="0">
      <selection activeCell="C29" sqref="C29:D29"/>
    </sheetView>
  </sheetViews>
  <sheetFormatPr baseColWidth="10" defaultColWidth="11.85546875" defaultRowHeight="15" x14ac:dyDescent="0.25"/>
  <cols>
    <col min="1" max="1" width="5" style="4" customWidth="1"/>
    <col min="2" max="2" width="38" style="4" customWidth="1"/>
    <col min="3" max="3" width="30.42578125" style="4" customWidth="1"/>
    <col min="4" max="4" width="27.85546875" style="4" customWidth="1"/>
    <col min="5" max="5" width="47.85546875" style="4" customWidth="1"/>
    <col min="6" max="6" width="21.85546875" style="4" customWidth="1"/>
    <col min="7" max="7" width="16.85546875" style="4" customWidth="1"/>
    <col min="8" max="8" width="10.5703125" style="4" customWidth="1"/>
    <col min="9" max="9" width="14.85546875" style="4" bestFit="1" customWidth="1"/>
    <col min="10" max="10" width="35.140625" style="4" customWidth="1"/>
    <col min="11" max="11" width="31.140625" style="4" customWidth="1"/>
    <col min="12" max="12" width="48" style="4" customWidth="1"/>
    <col min="13" max="13" width="15.85546875" style="4" customWidth="1"/>
    <col min="14" max="14" width="15.85546875" style="4" bestFit="1" customWidth="1"/>
    <col min="15" max="16384" width="11.85546875" style="4"/>
  </cols>
  <sheetData>
    <row r="1" spans="2:14" ht="21.75" customHeight="1" thickBot="1" x14ac:dyDescent="0.3">
      <c r="B1" s="2" t="s">
        <v>33</v>
      </c>
      <c r="C1" s="2"/>
      <c r="D1" s="2"/>
      <c r="E1" s="2"/>
      <c r="G1" s="306" t="s">
        <v>34</v>
      </c>
      <c r="H1" s="306"/>
      <c r="J1" s="306" t="s">
        <v>35</v>
      </c>
      <c r="K1" s="306"/>
      <c r="L1" s="306"/>
    </row>
    <row r="2" spans="2:14" ht="15.75" thickBot="1" x14ac:dyDescent="0.3">
      <c r="B2" s="6" t="s">
        <v>0</v>
      </c>
      <c r="C2" s="6"/>
      <c r="D2" s="6" t="s">
        <v>36</v>
      </c>
      <c r="E2" s="6"/>
      <c r="G2" s="1" t="s">
        <v>37</v>
      </c>
      <c r="H2" s="1" t="s">
        <v>38</v>
      </c>
      <c r="J2" s="1" t="s">
        <v>39</v>
      </c>
      <c r="K2" s="1" t="s">
        <v>40</v>
      </c>
      <c r="L2" s="1" t="s">
        <v>36</v>
      </c>
    </row>
    <row r="3" spans="2:14" ht="60" customHeight="1" x14ac:dyDescent="0.25">
      <c r="B3" s="309" t="s">
        <v>41</v>
      </c>
      <c r="C3" s="309"/>
      <c r="D3" s="292" t="s">
        <v>42</v>
      </c>
      <c r="E3" s="292"/>
      <c r="G3" s="62" t="s">
        <v>43</v>
      </c>
      <c r="H3" s="113" t="s">
        <v>44</v>
      </c>
      <c r="J3" s="294" t="s">
        <v>45</v>
      </c>
      <c r="K3" s="292" t="s">
        <v>46</v>
      </c>
      <c r="L3" s="62" t="s">
        <v>47</v>
      </c>
      <c r="N3" s="62" t="s">
        <v>45</v>
      </c>
    </row>
    <row r="4" spans="2:14" ht="34.5" customHeight="1" x14ac:dyDescent="0.25">
      <c r="B4" s="307" t="s">
        <v>48</v>
      </c>
      <c r="C4" s="307"/>
      <c r="D4" s="286" t="s">
        <v>49</v>
      </c>
      <c r="E4" s="286"/>
      <c r="G4" s="70" t="s">
        <v>50</v>
      </c>
      <c r="H4" s="145" t="s">
        <v>51</v>
      </c>
      <c r="J4" s="289"/>
      <c r="K4" s="286"/>
      <c r="L4" s="70" t="s">
        <v>52</v>
      </c>
      <c r="N4" s="70" t="s">
        <v>53</v>
      </c>
    </row>
    <row r="5" spans="2:14" ht="98.25" customHeight="1" x14ac:dyDescent="0.25">
      <c r="B5" s="307" t="s">
        <v>54</v>
      </c>
      <c r="C5" s="307"/>
      <c r="D5" s="286" t="s">
        <v>55</v>
      </c>
      <c r="E5" s="286"/>
      <c r="G5" s="195" t="s">
        <v>56</v>
      </c>
      <c r="H5" s="196" t="s">
        <v>57</v>
      </c>
      <c r="J5" s="289"/>
      <c r="K5" s="286"/>
      <c r="L5" s="70" t="s">
        <v>58</v>
      </c>
      <c r="N5" s="70" t="s">
        <v>59</v>
      </c>
    </row>
    <row r="6" spans="2:14" ht="39.75" customHeight="1" thickBot="1" x14ac:dyDescent="0.3">
      <c r="B6" s="307" t="s">
        <v>60</v>
      </c>
      <c r="C6" s="307"/>
      <c r="D6" s="286" t="s">
        <v>61</v>
      </c>
      <c r="E6" s="286"/>
      <c r="G6" s="63" t="s">
        <v>62</v>
      </c>
      <c r="H6" s="147" t="s">
        <v>22</v>
      </c>
      <c r="J6" s="293"/>
      <c r="K6" s="287"/>
      <c r="L6" s="157" t="s">
        <v>63</v>
      </c>
      <c r="N6" s="70" t="s">
        <v>64</v>
      </c>
    </row>
    <row r="7" spans="2:14" ht="60" customHeight="1" thickTop="1" thickBot="1" x14ac:dyDescent="0.3">
      <c r="B7" s="307" t="s">
        <v>65</v>
      </c>
      <c r="C7" s="307"/>
      <c r="D7" s="286" t="s">
        <v>66</v>
      </c>
      <c r="E7" s="286"/>
      <c r="J7" s="288" t="s">
        <v>67</v>
      </c>
      <c r="K7" s="285" t="s">
        <v>68</v>
      </c>
      <c r="L7" s="158" t="s">
        <v>69</v>
      </c>
      <c r="N7" s="63" t="s">
        <v>70</v>
      </c>
    </row>
    <row r="8" spans="2:14" ht="36" customHeight="1" x14ac:dyDescent="0.25">
      <c r="B8" s="307" t="s">
        <v>71</v>
      </c>
      <c r="C8" s="307"/>
      <c r="D8" s="286" t="s">
        <v>72</v>
      </c>
      <c r="E8" s="286"/>
      <c r="J8" s="289"/>
      <c r="K8" s="286"/>
      <c r="L8" s="70" t="s">
        <v>73</v>
      </c>
    </row>
    <row r="9" spans="2:14" ht="59.25" customHeight="1" thickBot="1" x14ac:dyDescent="0.3">
      <c r="B9" s="308" t="s">
        <v>74</v>
      </c>
      <c r="C9" s="308"/>
      <c r="D9" s="291" t="s">
        <v>75</v>
      </c>
      <c r="E9" s="291"/>
      <c r="J9" s="293"/>
      <c r="K9" s="287"/>
      <c r="L9" s="157" t="s">
        <v>76</v>
      </c>
    </row>
    <row r="10" spans="2:14" ht="34.5" customHeight="1" thickTop="1" x14ac:dyDescent="0.25">
      <c r="B10" s="8"/>
      <c r="C10" s="8"/>
      <c r="D10" s="14"/>
      <c r="E10" s="14"/>
      <c r="J10" s="288" t="s">
        <v>59</v>
      </c>
      <c r="K10" s="285" t="s">
        <v>77</v>
      </c>
      <c r="L10" s="158" t="s">
        <v>78</v>
      </c>
    </row>
    <row r="11" spans="2:14" ht="34.5" customHeight="1" x14ac:dyDescent="0.25">
      <c r="B11" s="8"/>
      <c r="C11" s="8"/>
      <c r="D11" s="14"/>
      <c r="E11" s="14"/>
      <c r="J11" s="289"/>
      <c r="K11" s="286"/>
      <c r="L11" s="70" t="s">
        <v>79</v>
      </c>
    </row>
    <row r="12" spans="2:14" ht="34.5" customHeight="1" x14ac:dyDescent="0.25">
      <c r="B12" s="8"/>
      <c r="C12" s="8"/>
      <c r="D12" s="14"/>
      <c r="E12" s="14"/>
      <c r="J12" s="289"/>
      <c r="K12" s="286"/>
      <c r="L12" s="70" t="s">
        <v>80</v>
      </c>
    </row>
    <row r="13" spans="2:14" ht="34.5" customHeight="1" thickBot="1" x14ac:dyDescent="0.3">
      <c r="B13" s="8"/>
      <c r="C13" s="8"/>
      <c r="D13" s="14"/>
      <c r="E13" s="14"/>
      <c r="J13" s="293"/>
      <c r="K13" s="287"/>
      <c r="L13" s="157" t="s">
        <v>81</v>
      </c>
    </row>
    <row r="14" spans="2:14" ht="34.5" customHeight="1" thickTop="1" x14ac:dyDescent="0.25">
      <c r="B14" s="8"/>
      <c r="C14" s="8"/>
      <c r="D14" s="14"/>
      <c r="E14" s="14"/>
      <c r="J14" s="288" t="s">
        <v>64</v>
      </c>
      <c r="K14" s="285" t="s">
        <v>82</v>
      </c>
      <c r="L14" s="158" t="s">
        <v>83</v>
      </c>
    </row>
    <row r="15" spans="2:14" ht="34.5" customHeight="1" x14ac:dyDescent="0.25">
      <c r="B15" s="8"/>
      <c r="C15" s="8"/>
      <c r="D15" s="14"/>
      <c r="E15" s="14"/>
      <c r="J15" s="289"/>
      <c r="K15" s="286"/>
      <c r="L15" s="70" t="s">
        <v>84</v>
      </c>
    </row>
    <row r="16" spans="2:14" ht="34.5" customHeight="1" x14ac:dyDescent="0.25">
      <c r="B16" s="8"/>
      <c r="C16" s="8"/>
      <c r="D16" s="14"/>
      <c r="E16" s="14"/>
      <c r="J16" s="289"/>
      <c r="K16" s="286"/>
      <c r="L16" s="70" t="s">
        <v>85</v>
      </c>
    </row>
    <row r="17" spans="2:20" ht="34.5" customHeight="1" thickBot="1" x14ac:dyDescent="0.3">
      <c r="B17" s="8"/>
      <c r="C17" s="8"/>
      <c r="D17" s="14"/>
      <c r="E17" s="14"/>
      <c r="J17" s="293"/>
      <c r="K17" s="287"/>
      <c r="L17" s="157" t="s">
        <v>86</v>
      </c>
    </row>
    <row r="18" spans="2:20" ht="34.5" customHeight="1" thickTop="1" x14ac:dyDescent="0.25">
      <c r="B18" s="8"/>
      <c r="C18" s="8"/>
      <c r="D18" s="14"/>
      <c r="E18" s="14"/>
      <c r="J18" s="288" t="s">
        <v>70</v>
      </c>
      <c r="K18" s="285" t="s">
        <v>87</v>
      </c>
      <c r="L18" s="158" t="s">
        <v>88</v>
      </c>
    </row>
    <row r="19" spans="2:20" ht="34.5" customHeight="1" x14ac:dyDescent="0.25">
      <c r="B19" s="8"/>
      <c r="C19" s="8"/>
      <c r="D19" s="14"/>
      <c r="E19" s="14"/>
      <c r="J19" s="289"/>
      <c r="K19" s="286"/>
      <c r="L19" s="70" t="s">
        <v>89</v>
      </c>
    </row>
    <row r="20" spans="2:20" ht="34.5" customHeight="1" thickBot="1" x14ac:dyDescent="0.3">
      <c r="B20" s="8"/>
      <c r="C20" s="8"/>
      <c r="D20" s="14"/>
      <c r="E20" s="14"/>
      <c r="J20" s="290"/>
      <c r="K20" s="291"/>
      <c r="L20" s="63" t="s">
        <v>90</v>
      </c>
    </row>
    <row r="21" spans="2:20" x14ac:dyDescent="0.25">
      <c r="B21" s="8"/>
      <c r="C21" s="8"/>
      <c r="D21" s="14"/>
      <c r="E21" s="14"/>
    </row>
    <row r="22" spans="2:20" x14ac:dyDescent="0.25">
      <c r="B22" s="2" t="s">
        <v>91</v>
      </c>
      <c r="C22" s="3"/>
      <c r="D22" s="3"/>
      <c r="E22" s="3"/>
    </row>
    <row r="23" spans="2:20" ht="15.75" thickBot="1" x14ac:dyDescent="0.3">
      <c r="B23" s="2"/>
      <c r="C23" s="3"/>
      <c r="D23" s="3"/>
      <c r="E23" s="3"/>
    </row>
    <row r="24" spans="2:20" ht="15.75" thickBot="1" x14ac:dyDescent="0.3">
      <c r="B24" s="9" t="s">
        <v>92</v>
      </c>
      <c r="C24" s="6" t="s">
        <v>93</v>
      </c>
      <c r="D24" s="159"/>
      <c r="E24" s="1" t="s">
        <v>94</v>
      </c>
      <c r="G24" s="11" t="s">
        <v>95</v>
      </c>
      <c r="K24" s="295" t="s">
        <v>96</v>
      </c>
      <c r="L24" s="295"/>
      <c r="M24" s="295"/>
      <c r="R24" s="11" t="s">
        <v>97</v>
      </c>
    </row>
    <row r="25" spans="2:20" ht="34.5" customHeight="1" x14ac:dyDescent="0.25">
      <c r="B25" s="62" t="s">
        <v>98</v>
      </c>
      <c r="C25" s="292" t="s">
        <v>99</v>
      </c>
      <c r="D25" s="292"/>
      <c r="E25" s="112">
        <v>0.2</v>
      </c>
      <c r="G25" s="71">
        <v>0</v>
      </c>
      <c r="H25" s="71">
        <v>2</v>
      </c>
      <c r="I25" s="72">
        <v>0.2</v>
      </c>
      <c r="K25" s="71">
        <v>0</v>
      </c>
      <c r="L25" s="71">
        <v>2</v>
      </c>
      <c r="M25" s="72" t="s">
        <v>98</v>
      </c>
      <c r="O25" s="72">
        <v>0.2</v>
      </c>
      <c r="P25" s="62" t="s">
        <v>98</v>
      </c>
      <c r="R25" s="71">
        <v>0</v>
      </c>
      <c r="S25" s="72">
        <v>0.2</v>
      </c>
      <c r="T25" s="62" t="s">
        <v>98</v>
      </c>
    </row>
    <row r="26" spans="2:20" ht="33.75" customHeight="1" x14ac:dyDescent="0.25">
      <c r="B26" s="70" t="s">
        <v>100</v>
      </c>
      <c r="C26" s="286" t="s">
        <v>101</v>
      </c>
      <c r="D26" s="286"/>
      <c r="E26" s="160">
        <v>0.4</v>
      </c>
      <c r="G26" s="73">
        <v>3</v>
      </c>
      <c r="H26" s="73">
        <v>24</v>
      </c>
      <c r="I26" s="74">
        <v>0.4</v>
      </c>
      <c r="K26" s="73">
        <v>3</v>
      </c>
      <c r="L26" s="73">
        <v>24</v>
      </c>
      <c r="M26" s="74" t="s">
        <v>100</v>
      </c>
      <c r="O26" s="74">
        <v>0.4</v>
      </c>
      <c r="P26" s="70" t="s">
        <v>100</v>
      </c>
      <c r="R26" s="77">
        <v>0.2</v>
      </c>
      <c r="S26" s="74">
        <v>0.4</v>
      </c>
      <c r="T26" s="70" t="s">
        <v>100</v>
      </c>
    </row>
    <row r="27" spans="2:20" ht="33.75" customHeight="1" x14ac:dyDescent="0.25">
      <c r="B27" s="70" t="s">
        <v>102</v>
      </c>
      <c r="C27" s="286" t="s">
        <v>103</v>
      </c>
      <c r="D27" s="286"/>
      <c r="E27" s="160">
        <v>0.6</v>
      </c>
      <c r="G27" s="73">
        <v>25</v>
      </c>
      <c r="H27" s="73">
        <v>500</v>
      </c>
      <c r="I27" s="74">
        <v>0.6</v>
      </c>
      <c r="K27" s="73">
        <v>25</v>
      </c>
      <c r="L27" s="73">
        <v>500</v>
      </c>
      <c r="M27" s="74" t="s">
        <v>102</v>
      </c>
      <c r="O27" s="74">
        <v>0.6</v>
      </c>
      <c r="P27" s="70" t="s">
        <v>102</v>
      </c>
      <c r="R27" s="77">
        <v>0.4</v>
      </c>
      <c r="S27" s="74">
        <v>0.6</v>
      </c>
      <c r="T27" s="70" t="s">
        <v>102</v>
      </c>
    </row>
    <row r="28" spans="2:20" ht="48" customHeight="1" x14ac:dyDescent="0.25">
      <c r="B28" s="70" t="s">
        <v>104</v>
      </c>
      <c r="C28" s="286" t="s">
        <v>105</v>
      </c>
      <c r="D28" s="286"/>
      <c r="E28" s="160">
        <v>0.8</v>
      </c>
      <c r="G28" s="73">
        <v>501</v>
      </c>
      <c r="H28" s="73">
        <v>5000</v>
      </c>
      <c r="I28" s="74">
        <v>0.8</v>
      </c>
      <c r="K28" s="73">
        <v>501</v>
      </c>
      <c r="L28" s="73">
        <v>5000</v>
      </c>
      <c r="M28" s="74" t="s">
        <v>104</v>
      </c>
      <c r="O28" s="74">
        <v>0.8</v>
      </c>
      <c r="P28" s="70" t="s">
        <v>104</v>
      </c>
      <c r="R28" s="77">
        <v>0.6</v>
      </c>
      <c r="S28" s="74">
        <v>0.8</v>
      </c>
      <c r="T28" s="70" t="s">
        <v>104</v>
      </c>
    </row>
    <row r="29" spans="2:20" ht="30.75" customHeight="1" thickBot="1" x14ac:dyDescent="0.3">
      <c r="B29" s="63" t="s">
        <v>106</v>
      </c>
      <c r="C29" s="291" t="s">
        <v>107</v>
      </c>
      <c r="D29" s="291"/>
      <c r="E29" s="161">
        <v>1</v>
      </c>
      <c r="G29" s="75">
        <v>5001</v>
      </c>
      <c r="H29" s="75" t="s">
        <v>108</v>
      </c>
      <c r="I29" s="76">
        <v>1</v>
      </c>
      <c r="K29" s="75">
        <v>5001</v>
      </c>
      <c r="L29" s="75" t="s">
        <v>108</v>
      </c>
      <c r="M29" s="76" t="s">
        <v>106</v>
      </c>
      <c r="O29" s="76">
        <v>1</v>
      </c>
      <c r="P29" s="63" t="s">
        <v>106</v>
      </c>
      <c r="R29" s="78">
        <v>0.8</v>
      </c>
      <c r="S29" s="76">
        <v>1</v>
      </c>
      <c r="T29" s="63" t="s">
        <v>106</v>
      </c>
    </row>
    <row r="30" spans="2:20" ht="26.25" customHeight="1" x14ac:dyDescent="0.25"/>
    <row r="31" spans="2:20" ht="21.75" customHeight="1" thickBot="1" x14ac:dyDescent="0.3">
      <c r="B31" s="2" t="s">
        <v>109</v>
      </c>
      <c r="C31" s="3"/>
      <c r="D31" s="3"/>
    </row>
    <row r="32" spans="2:20" ht="53.25" customHeight="1" thickBot="1" x14ac:dyDescent="0.3">
      <c r="B32" s="9" t="s">
        <v>110</v>
      </c>
      <c r="C32" s="1" t="s">
        <v>92</v>
      </c>
      <c r="D32" s="1" t="s">
        <v>111</v>
      </c>
    </row>
    <row r="33" spans="2:9" ht="18.75" customHeight="1" x14ac:dyDescent="0.25">
      <c r="B33" s="146" t="s">
        <v>112</v>
      </c>
      <c r="C33" s="113" t="s">
        <v>113</v>
      </c>
      <c r="D33" s="65">
        <v>0.2</v>
      </c>
      <c r="E33" s="305" t="s">
        <v>114</v>
      </c>
      <c r="H33" s="162"/>
    </row>
    <row r="34" spans="2:9" ht="18.75" customHeight="1" x14ac:dyDescent="0.25">
      <c r="B34" s="144" t="s">
        <v>115</v>
      </c>
      <c r="C34" s="145" t="s">
        <v>116</v>
      </c>
      <c r="D34" s="67">
        <v>0.4</v>
      </c>
      <c r="E34" s="305"/>
      <c r="H34" s="162"/>
    </row>
    <row r="35" spans="2:9" ht="18.75" customHeight="1" x14ac:dyDescent="0.25">
      <c r="B35" s="144" t="s">
        <v>117</v>
      </c>
      <c r="C35" s="145" t="s">
        <v>118</v>
      </c>
      <c r="D35" s="67">
        <v>0.6</v>
      </c>
      <c r="E35" s="305"/>
      <c r="H35" s="162"/>
    </row>
    <row r="36" spans="2:9" ht="18.75" customHeight="1" x14ac:dyDescent="0.25">
      <c r="B36" s="144" t="s">
        <v>119</v>
      </c>
      <c r="C36" s="145" t="s">
        <v>120</v>
      </c>
      <c r="D36" s="67">
        <v>0.8</v>
      </c>
      <c r="E36" s="305"/>
      <c r="H36" s="162"/>
    </row>
    <row r="37" spans="2:9" ht="18.75" customHeight="1" thickBot="1" x14ac:dyDescent="0.3">
      <c r="B37" s="163" t="s">
        <v>121</v>
      </c>
      <c r="C37" s="147" t="s">
        <v>122</v>
      </c>
      <c r="D37" s="69">
        <v>1</v>
      </c>
      <c r="E37" s="305"/>
      <c r="H37" s="162"/>
    </row>
    <row r="38" spans="2:9" ht="34.5" customHeight="1" x14ac:dyDescent="0.25">
      <c r="B38" s="146" t="s">
        <v>123</v>
      </c>
      <c r="C38" s="113" t="s">
        <v>113</v>
      </c>
      <c r="D38" s="65">
        <v>0.2</v>
      </c>
      <c r="E38" s="305" t="s">
        <v>124</v>
      </c>
      <c r="I38" s="162"/>
    </row>
    <row r="39" spans="2:9" ht="87" customHeight="1" x14ac:dyDescent="0.25">
      <c r="B39" s="144" t="s">
        <v>125</v>
      </c>
      <c r="C39" s="145" t="s">
        <v>116</v>
      </c>
      <c r="D39" s="67">
        <v>0.4</v>
      </c>
      <c r="E39" s="305"/>
      <c r="I39" s="162"/>
    </row>
    <row r="40" spans="2:9" ht="73.5" customHeight="1" x14ac:dyDescent="0.25">
      <c r="B40" s="144" t="s">
        <v>126</v>
      </c>
      <c r="C40" s="145" t="s">
        <v>118</v>
      </c>
      <c r="D40" s="67">
        <v>0.6</v>
      </c>
      <c r="E40" s="305"/>
    </row>
    <row r="41" spans="2:9" ht="73.5" customHeight="1" x14ac:dyDescent="0.25">
      <c r="B41" s="144" t="s">
        <v>127</v>
      </c>
      <c r="C41" s="145" t="s">
        <v>120</v>
      </c>
      <c r="D41" s="67">
        <v>0.8</v>
      </c>
      <c r="E41" s="305"/>
    </row>
    <row r="42" spans="2:9" ht="73.5" customHeight="1" thickBot="1" x14ac:dyDescent="0.3">
      <c r="B42" s="163" t="s">
        <v>128</v>
      </c>
      <c r="C42" s="147" t="s">
        <v>122</v>
      </c>
      <c r="D42" s="69">
        <v>1</v>
      </c>
      <c r="E42" s="305"/>
    </row>
    <row r="43" spans="2:9" x14ac:dyDescent="0.25">
      <c r="C43" s="14"/>
      <c r="D43" s="14"/>
    </row>
    <row r="45" spans="2:9" ht="15.75" thickBot="1" x14ac:dyDescent="0.3">
      <c r="B45" s="2" t="s">
        <v>129</v>
      </c>
      <c r="C45" s="3"/>
      <c r="D45" s="3"/>
      <c r="E45" s="3"/>
      <c r="F45" s="3"/>
    </row>
    <row r="46" spans="2:9" ht="15.75" thickBot="1" x14ac:dyDescent="0.3">
      <c r="B46" s="1" t="s">
        <v>94</v>
      </c>
      <c r="C46" s="1" t="s">
        <v>130</v>
      </c>
      <c r="D46" s="1" t="s">
        <v>131</v>
      </c>
      <c r="E46" s="1" t="s">
        <v>132</v>
      </c>
      <c r="F46" s="1" t="s">
        <v>133</v>
      </c>
    </row>
    <row r="47" spans="2:9" x14ac:dyDescent="0.25">
      <c r="B47" s="79">
        <v>0.2</v>
      </c>
      <c r="C47" s="79">
        <v>0.2</v>
      </c>
      <c r="D47" s="62" t="str">
        <f>+CONCATENATE(B47,C47)</f>
        <v>0,20,2</v>
      </c>
      <c r="E47" s="62" t="s">
        <v>134</v>
      </c>
      <c r="F47" s="164" t="s">
        <v>135</v>
      </c>
    </row>
    <row r="48" spans="2:9" x14ac:dyDescent="0.25">
      <c r="B48" s="165">
        <v>0.2</v>
      </c>
      <c r="C48" s="165">
        <v>0.4</v>
      </c>
      <c r="D48" s="70" t="str">
        <f t="shared" ref="D48:D71" si="0">+CONCATENATE(B48,C48)</f>
        <v>0,20,4</v>
      </c>
      <c r="E48" s="70" t="s">
        <v>134</v>
      </c>
      <c r="F48" s="166" t="s">
        <v>135</v>
      </c>
    </row>
    <row r="49" spans="2:6" x14ac:dyDescent="0.25">
      <c r="B49" s="165">
        <v>0.4</v>
      </c>
      <c r="C49" s="165">
        <v>0.2</v>
      </c>
      <c r="D49" s="70" t="str">
        <f t="shared" si="0"/>
        <v>0,40,2</v>
      </c>
      <c r="E49" s="70" t="s">
        <v>134</v>
      </c>
      <c r="F49" s="166" t="s">
        <v>135</v>
      </c>
    </row>
    <row r="50" spans="2:6" x14ac:dyDescent="0.25">
      <c r="B50" s="165">
        <v>0.2</v>
      </c>
      <c r="C50" s="165">
        <v>0.6</v>
      </c>
      <c r="D50" s="70" t="str">
        <f t="shared" si="0"/>
        <v>0,20,6</v>
      </c>
      <c r="E50" s="70" t="s">
        <v>118</v>
      </c>
      <c r="F50" s="167" t="s">
        <v>136</v>
      </c>
    </row>
    <row r="51" spans="2:6" x14ac:dyDescent="0.25">
      <c r="B51" s="165">
        <v>0.4</v>
      </c>
      <c r="C51" s="165">
        <v>0.4</v>
      </c>
      <c r="D51" s="70" t="str">
        <f t="shared" si="0"/>
        <v>0,40,4</v>
      </c>
      <c r="E51" s="70" t="s">
        <v>118</v>
      </c>
      <c r="F51" s="167" t="s">
        <v>136</v>
      </c>
    </row>
    <row r="52" spans="2:6" x14ac:dyDescent="0.25">
      <c r="B52" s="165">
        <v>0.4</v>
      </c>
      <c r="C52" s="165">
        <v>0.6</v>
      </c>
      <c r="D52" s="70" t="str">
        <f t="shared" si="0"/>
        <v>0,40,6</v>
      </c>
      <c r="E52" s="70" t="s">
        <v>118</v>
      </c>
      <c r="F52" s="167" t="s">
        <v>136</v>
      </c>
    </row>
    <row r="53" spans="2:6" x14ac:dyDescent="0.25">
      <c r="B53" s="165">
        <v>0.6</v>
      </c>
      <c r="C53" s="165">
        <v>0.2</v>
      </c>
      <c r="D53" s="70" t="str">
        <f t="shared" si="0"/>
        <v>0,60,2</v>
      </c>
      <c r="E53" s="70" t="s">
        <v>118</v>
      </c>
      <c r="F53" s="167" t="s">
        <v>136</v>
      </c>
    </row>
    <row r="54" spans="2:6" x14ac:dyDescent="0.25">
      <c r="B54" s="165">
        <v>0.6</v>
      </c>
      <c r="C54" s="165">
        <v>0.4</v>
      </c>
      <c r="D54" s="70" t="str">
        <f t="shared" si="0"/>
        <v>0,60,4</v>
      </c>
      <c r="E54" s="70" t="s">
        <v>118</v>
      </c>
      <c r="F54" s="167" t="s">
        <v>136</v>
      </c>
    </row>
    <row r="55" spans="2:6" x14ac:dyDescent="0.25">
      <c r="B55" s="165">
        <v>0.6</v>
      </c>
      <c r="C55" s="165">
        <v>0.6</v>
      </c>
      <c r="D55" s="70" t="str">
        <f t="shared" si="0"/>
        <v>0,60,6</v>
      </c>
      <c r="E55" s="70" t="s">
        <v>118</v>
      </c>
      <c r="F55" s="167" t="s">
        <v>136</v>
      </c>
    </row>
    <row r="56" spans="2:6" x14ac:dyDescent="0.25">
      <c r="B56" s="165">
        <v>0.8</v>
      </c>
      <c r="C56" s="165">
        <v>0.2</v>
      </c>
      <c r="D56" s="70" t="str">
        <f t="shared" si="0"/>
        <v>0,80,2</v>
      </c>
      <c r="E56" s="70" t="s">
        <v>118</v>
      </c>
      <c r="F56" s="167" t="s">
        <v>136</v>
      </c>
    </row>
    <row r="57" spans="2:6" x14ac:dyDescent="0.25">
      <c r="B57" s="165">
        <v>0.8</v>
      </c>
      <c r="C57" s="165">
        <v>0.4</v>
      </c>
      <c r="D57" s="70" t="str">
        <f t="shared" si="0"/>
        <v>0,80,4</v>
      </c>
      <c r="E57" s="70" t="s">
        <v>118</v>
      </c>
      <c r="F57" s="167" t="s">
        <v>136</v>
      </c>
    </row>
    <row r="58" spans="2:6" x14ac:dyDescent="0.25">
      <c r="B58" s="165">
        <v>0.2</v>
      </c>
      <c r="C58" s="165">
        <v>0.8</v>
      </c>
      <c r="D58" s="70" t="str">
        <f t="shared" si="0"/>
        <v>0,20,8</v>
      </c>
      <c r="E58" s="70" t="s">
        <v>137</v>
      </c>
      <c r="F58" s="168" t="s">
        <v>138</v>
      </c>
    </row>
    <row r="59" spans="2:6" x14ac:dyDescent="0.25">
      <c r="B59" s="165">
        <v>0.4</v>
      </c>
      <c r="C59" s="165">
        <v>0.8</v>
      </c>
      <c r="D59" s="70" t="str">
        <f t="shared" si="0"/>
        <v>0,40,8</v>
      </c>
      <c r="E59" s="70" t="s">
        <v>137</v>
      </c>
      <c r="F59" s="168" t="s">
        <v>138</v>
      </c>
    </row>
    <row r="60" spans="2:6" x14ac:dyDescent="0.25">
      <c r="B60" s="165">
        <v>0.6</v>
      </c>
      <c r="C60" s="165">
        <v>0.8</v>
      </c>
      <c r="D60" s="70" t="str">
        <f t="shared" si="0"/>
        <v>0,60,8</v>
      </c>
      <c r="E60" s="70" t="s">
        <v>137</v>
      </c>
      <c r="F60" s="168" t="s">
        <v>138</v>
      </c>
    </row>
    <row r="61" spans="2:6" x14ac:dyDescent="0.25">
      <c r="B61" s="165">
        <v>0.8</v>
      </c>
      <c r="C61" s="165">
        <v>0.6</v>
      </c>
      <c r="D61" s="70" t="str">
        <f t="shared" si="0"/>
        <v>0,80,6</v>
      </c>
      <c r="E61" s="70" t="s">
        <v>137</v>
      </c>
      <c r="F61" s="168" t="s">
        <v>138</v>
      </c>
    </row>
    <row r="62" spans="2:6" x14ac:dyDescent="0.25">
      <c r="B62" s="165">
        <v>0.8</v>
      </c>
      <c r="C62" s="165">
        <v>0.8</v>
      </c>
      <c r="D62" s="70" t="str">
        <f t="shared" si="0"/>
        <v>0,80,8</v>
      </c>
      <c r="E62" s="70" t="s">
        <v>137</v>
      </c>
      <c r="F62" s="168" t="s">
        <v>138</v>
      </c>
    </row>
    <row r="63" spans="2:6" x14ac:dyDescent="0.25">
      <c r="B63" s="165">
        <v>1</v>
      </c>
      <c r="C63" s="165">
        <v>0.2</v>
      </c>
      <c r="D63" s="70" t="str">
        <f t="shared" si="0"/>
        <v>10,2</v>
      </c>
      <c r="E63" s="70" t="s">
        <v>137</v>
      </c>
      <c r="F63" s="168" t="s">
        <v>138</v>
      </c>
    </row>
    <row r="64" spans="2:6" x14ac:dyDescent="0.25">
      <c r="B64" s="165">
        <v>1</v>
      </c>
      <c r="C64" s="165">
        <v>0.4</v>
      </c>
      <c r="D64" s="70" t="str">
        <f t="shared" si="0"/>
        <v>10,4</v>
      </c>
      <c r="E64" s="70" t="s">
        <v>137</v>
      </c>
      <c r="F64" s="168" t="s">
        <v>138</v>
      </c>
    </row>
    <row r="65" spans="2:7" x14ac:dyDescent="0.25">
      <c r="B65" s="165">
        <v>1</v>
      </c>
      <c r="C65" s="165">
        <v>0.6</v>
      </c>
      <c r="D65" s="70" t="str">
        <f t="shared" si="0"/>
        <v>10,6</v>
      </c>
      <c r="E65" s="70" t="s">
        <v>137</v>
      </c>
      <c r="F65" s="168" t="s">
        <v>138</v>
      </c>
    </row>
    <row r="66" spans="2:7" x14ac:dyDescent="0.25">
      <c r="B66" s="165">
        <v>1</v>
      </c>
      <c r="C66" s="165">
        <v>0.8</v>
      </c>
      <c r="D66" s="70" t="str">
        <f t="shared" si="0"/>
        <v>10,8</v>
      </c>
      <c r="E66" s="70" t="s">
        <v>137</v>
      </c>
      <c r="F66" s="168" t="s">
        <v>138</v>
      </c>
    </row>
    <row r="67" spans="2:7" x14ac:dyDescent="0.25">
      <c r="B67" s="165">
        <v>0.2</v>
      </c>
      <c r="C67" s="165">
        <v>1</v>
      </c>
      <c r="D67" s="70" t="str">
        <f t="shared" si="0"/>
        <v>0,21</v>
      </c>
      <c r="E67" s="70" t="s">
        <v>139</v>
      </c>
      <c r="F67" s="80" t="s">
        <v>140</v>
      </c>
    </row>
    <row r="68" spans="2:7" x14ac:dyDescent="0.25">
      <c r="B68" s="165">
        <v>0.4</v>
      </c>
      <c r="C68" s="165">
        <v>1</v>
      </c>
      <c r="D68" s="70" t="str">
        <f t="shared" si="0"/>
        <v>0,41</v>
      </c>
      <c r="E68" s="70" t="s">
        <v>139</v>
      </c>
      <c r="F68" s="80" t="s">
        <v>140</v>
      </c>
    </row>
    <row r="69" spans="2:7" x14ac:dyDescent="0.25">
      <c r="B69" s="165">
        <v>0.6</v>
      </c>
      <c r="C69" s="165">
        <v>1</v>
      </c>
      <c r="D69" s="70" t="str">
        <f t="shared" si="0"/>
        <v>0,61</v>
      </c>
      <c r="E69" s="70" t="s">
        <v>139</v>
      </c>
      <c r="F69" s="80" t="s">
        <v>140</v>
      </c>
    </row>
    <row r="70" spans="2:7" x14ac:dyDescent="0.25">
      <c r="B70" s="165">
        <v>0.8</v>
      </c>
      <c r="C70" s="165">
        <v>1</v>
      </c>
      <c r="D70" s="70" t="str">
        <f t="shared" si="0"/>
        <v>0,81</v>
      </c>
      <c r="E70" s="70" t="s">
        <v>139</v>
      </c>
      <c r="F70" s="80" t="s">
        <v>140</v>
      </c>
    </row>
    <row r="71" spans="2:7" ht="15.75" thickBot="1" x14ac:dyDescent="0.3">
      <c r="B71" s="169">
        <v>1</v>
      </c>
      <c r="C71" s="169">
        <v>1</v>
      </c>
      <c r="D71" s="63" t="str">
        <f t="shared" si="0"/>
        <v>11</v>
      </c>
      <c r="E71" s="63" t="s">
        <v>139</v>
      </c>
      <c r="F71" s="81" t="s">
        <v>140</v>
      </c>
    </row>
    <row r="75" spans="2:7" ht="15.75" thickBot="1" x14ac:dyDescent="0.3">
      <c r="B75" s="2" t="s">
        <v>141</v>
      </c>
      <c r="C75" s="2"/>
      <c r="D75" s="2"/>
      <c r="E75" s="2"/>
      <c r="F75" s="3"/>
    </row>
    <row r="76" spans="2:7" ht="15.75" thickBot="1" x14ac:dyDescent="0.3">
      <c r="B76" s="6" t="s">
        <v>142</v>
      </c>
      <c r="C76" s="159"/>
      <c r="D76" s="159"/>
      <c r="E76" s="1" t="s">
        <v>36</v>
      </c>
      <c r="F76" s="1" t="s">
        <v>143</v>
      </c>
      <c r="G76" s="1" t="s">
        <v>144</v>
      </c>
    </row>
    <row r="77" spans="2:7" ht="62.25" customHeight="1" x14ac:dyDescent="0.25">
      <c r="B77" s="296" t="s">
        <v>145</v>
      </c>
      <c r="C77" s="294" t="s">
        <v>37</v>
      </c>
      <c r="D77" s="113" t="s">
        <v>146</v>
      </c>
      <c r="E77" s="62" t="s">
        <v>147</v>
      </c>
      <c r="F77" s="112">
        <v>0.25</v>
      </c>
      <c r="G77" s="62" t="s">
        <v>94</v>
      </c>
    </row>
    <row r="78" spans="2:7" ht="62.25" customHeight="1" x14ac:dyDescent="0.25">
      <c r="B78" s="297"/>
      <c r="C78" s="289"/>
      <c r="D78" s="145" t="s">
        <v>148</v>
      </c>
      <c r="E78" s="70" t="s">
        <v>149</v>
      </c>
      <c r="F78" s="160">
        <v>0.15</v>
      </c>
      <c r="G78" s="70" t="s">
        <v>94</v>
      </c>
    </row>
    <row r="79" spans="2:7" ht="62.25" customHeight="1" thickBot="1" x14ac:dyDescent="0.3">
      <c r="B79" s="297"/>
      <c r="C79" s="290"/>
      <c r="D79" s="147" t="s">
        <v>150</v>
      </c>
      <c r="E79" s="163" t="s">
        <v>151</v>
      </c>
      <c r="F79" s="161">
        <v>0.1</v>
      </c>
      <c r="G79" s="63" t="s">
        <v>130</v>
      </c>
    </row>
    <row r="80" spans="2:7" ht="75.75" customHeight="1" x14ac:dyDescent="0.25">
      <c r="B80" s="297"/>
      <c r="C80" s="297" t="s">
        <v>152</v>
      </c>
      <c r="D80" s="113" t="s">
        <v>153</v>
      </c>
      <c r="E80" s="146" t="s">
        <v>154</v>
      </c>
      <c r="F80" s="112">
        <v>0.25</v>
      </c>
    </row>
    <row r="81" spans="1:6" ht="60.75" customHeight="1" thickBot="1" x14ac:dyDescent="0.3">
      <c r="B81" s="298"/>
      <c r="C81" s="298"/>
      <c r="D81" s="147" t="s">
        <v>155</v>
      </c>
      <c r="E81" s="163" t="s">
        <v>156</v>
      </c>
      <c r="F81" s="161">
        <v>0.15</v>
      </c>
    </row>
    <row r="82" spans="1:6" ht="69" customHeight="1" x14ac:dyDescent="0.25">
      <c r="B82" s="296" t="s">
        <v>157</v>
      </c>
      <c r="C82" s="299" t="s">
        <v>158</v>
      </c>
      <c r="D82" s="113" t="s">
        <v>159</v>
      </c>
      <c r="E82" s="146" t="s">
        <v>160</v>
      </c>
      <c r="F82" s="112">
        <v>0</v>
      </c>
    </row>
    <row r="83" spans="1:6" ht="69" customHeight="1" thickBot="1" x14ac:dyDescent="0.3">
      <c r="B83" s="297"/>
      <c r="C83" s="300"/>
      <c r="D83" s="170" t="s">
        <v>161</v>
      </c>
      <c r="E83" s="171" t="s">
        <v>162</v>
      </c>
      <c r="F83" s="172">
        <v>0</v>
      </c>
    </row>
    <row r="84" spans="1:6" ht="51" customHeight="1" thickTop="1" x14ac:dyDescent="0.25">
      <c r="B84" s="297"/>
      <c r="C84" s="301" t="s">
        <v>163</v>
      </c>
      <c r="D84" s="173" t="s">
        <v>164</v>
      </c>
      <c r="E84" s="174" t="s">
        <v>165</v>
      </c>
      <c r="F84" s="175">
        <v>0</v>
      </c>
    </row>
    <row r="85" spans="1:6" ht="51" customHeight="1" thickBot="1" x14ac:dyDescent="0.3">
      <c r="B85" s="297"/>
      <c r="C85" s="300"/>
      <c r="D85" s="170" t="s">
        <v>166</v>
      </c>
      <c r="E85" s="171" t="s">
        <v>167</v>
      </c>
      <c r="F85" s="172">
        <v>0</v>
      </c>
    </row>
    <row r="86" spans="1:6" ht="51" customHeight="1" thickTop="1" x14ac:dyDescent="0.25">
      <c r="B86" s="297"/>
      <c r="C86" s="288" t="s">
        <v>168</v>
      </c>
      <c r="D86" s="173" t="s">
        <v>169</v>
      </c>
      <c r="E86" s="174" t="s">
        <v>170</v>
      </c>
      <c r="F86" s="175">
        <v>0</v>
      </c>
    </row>
    <row r="87" spans="1:6" ht="51" customHeight="1" thickBot="1" x14ac:dyDescent="0.3">
      <c r="B87" s="298"/>
      <c r="C87" s="290"/>
      <c r="D87" s="147" t="s">
        <v>171</v>
      </c>
      <c r="E87" s="163" t="s">
        <v>172</v>
      </c>
      <c r="F87" s="161">
        <v>0</v>
      </c>
    </row>
    <row r="88" spans="1:6" x14ac:dyDescent="0.25">
      <c r="B88" s="7"/>
      <c r="C88" s="7"/>
      <c r="D88" s="7"/>
      <c r="E88" s="14"/>
      <c r="F88" s="176"/>
    </row>
    <row r="89" spans="1:6" x14ac:dyDescent="0.25">
      <c r="B89" s="2" t="s">
        <v>173</v>
      </c>
      <c r="C89" s="3"/>
      <c r="D89" s="3"/>
      <c r="E89" s="14"/>
      <c r="F89" s="176"/>
    </row>
    <row r="90" spans="1:6" x14ac:dyDescent="0.25">
      <c r="B90" s="2" t="s">
        <v>174</v>
      </c>
      <c r="C90" s="3"/>
      <c r="D90" s="3"/>
      <c r="E90" s="14"/>
      <c r="F90" s="176"/>
    </row>
    <row r="92" spans="1:6" x14ac:dyDescent="0.25">
      <c r="A92" s="5"/>
      <c r="B92" s="2" t="s">
        <v>175</v>
      </c>
      <c r="C92" s="3"/>
      <c r="D92" s="3"/>
      <c r="E92" s="3"/>
    </row>
    <row r="93" spans="1:6" ht="15.75" thickBot="1" x14ac:dyDescent="0.3">
      <c r="A93" s="5"/>
      <c r="B93" s="2"/>
      <c r="C93" s="3"/>
      <c r="D93" s="3"/>
      <c r="E93" s="3"/>
    </row>
    <row r="94" spans="1:6" ht="15.75" thickBot="1" x14ac:dyDescent="0.3">
      <c r="B94" s="1" t="s">
        <v>176</v>
      </c>
      <c r="C94" s="302" t="s">
        <v>36</v>
      </c>
      <c r="D94" s="303"/>
      <c r="E94" s="304"/>
    </row>
    <row r="95" spans="1:6" ht="132.94999999999999" customHeight="1" x14ac:dyDescent="0.25">
      <c r="B95" s="82" t="s">
        <v>177</v>
      </c>
      <c r="C95" s="292" t="s">
        <v>178</v>
      </c>
      <c r="D95" s="292"/>
      <c r="E95" s="292"/>
      <c r="F95" s="12"/>
    </row>
    <row r="96" spans="1:6" ht="56.25" customHeight="1" x14ac:dyDescent="0.25">
      <c r="B96" s="83" t="s">
        <v>179</v>
      </c>
      <c r="C96" s="286" t="s">
        <v>180</v>
      </c>
      <c r="D96" s="286"/>
      <c r="E96" s="286"/>
    </row>
    <row r="97" spans="2:5" ht="40.5" customHeight="1" thickBot="1" x14ac:dyDescent="0.3">
      <c r="B97" s="84" t="s">
        <v>181</v>
      </c>
      <c r="C97" s="291" t="s">
        <v>182</v>
      </c>
      <c r="D97" s="291"/>
      <c r="E97" s="291"/>
    </row>
    <row r="98" spans="2:5" x14ac:dyDescent="0.25">
      <c r="B98" s="5"/>
      <c r="C98" s="14"/>
      <c r="D98" s="14"/>
      <c r="E98" s="14"/>
    </row>
    <row r="99" spans="2:5" x14ac:dyDescent="0.25">
      <c r="B99" s="5"/>
      <c r="C99" s="14"/>
      <c r="D99" s="14"/>
      <c r="E99" s="14"/>
    </row>
    <row r="100" spans="2:5" x14ac:dyDescent="0.25">
      <c r="B100" s="5"/>
      <c r="C100" s="14"/>
      <c r="D100" s="14"/>
      <c r="E100" s="14"/>
    </row>
    <row r="101" spans="2:5" x14ac:dyDescent="0.25">
      <c r="B101" s="5" t="s">
        <v>183</v>
      </c>
      <c r="C101" s="14"/>
      <c r="D101" s="14"/>
      <c r="E101" s="14"/>
    </row>
    <row r="102" spans="2:5" ht="15.75" thickBot="1" x14ac:dyDescent="0.3">
      <c r="B102" s="5"/>
      <c r="C102" s="14"/>
      <c r="D102" s="14"/>
      <c r="E102" s="14"/>
    </row>
    <row r="103" spans="2:5" x14ac:dyDescent="0.25">
      <c r="B103" s="150">
        <v>0</v>
      </c>
      <c r="C103" s="151">
        <v>0.2</v>
      </c>
      <c r="D103" s="152">
        <v>0.2</v>
      </c>
      <c r="E103" s="14"/>
    </row>
    <row r="104" spans="2:5" x14ac:dyDescent="0.25">
      <c r="B104" s="153">
        <v>0.2</v>
      </c>
      <c r="C104" s="153">
        <v>0.4</v>
      </c>
      <c r="D104" s="154">
        <v>0.4</v>
      </c>
      <c r="E104" s="14"/>
    </row>
    <row r="105" spans="2:5" x14ac:dyDescent="0.25">
      <c r="B105" s="153">
        <v>0.4</v>
      </c>
      <c r="C105" s="153">
        <v>0.6</v>
      </c>
      <c r="D105" s="154">
        <v>0.6</v>
      </c>
      <c r="E105" s="14"/>
    </row>
    <row r="106" spans="2:5" x14ac:dyDescent="0.25">
      <c r="B106" s="153">
        <v>0.6</v>
      </c>
      <c r="C106" s="153">
        <v>0.8</v>
      </c>
      <c r="D106" s="154">
        <v>0.8</v>
      </c>
      <c r="E106" s="14"/>
    </row>
    <row r="107" spans="2:5" ht="15.75" thickBot="1" x14ac:dyDescent="0.3">
      <c r="B107" s="155">
        <v>0.8</v>
      </c>
      <c r="C107" s="155">
        <v>1</v>
      </c>
      <c r="D107" s="156">
        <v>1</v>
      </c>
      <c r="E107" s="14"/>
    </row>
    <row r="108" spans="2:5" x14ac:dyDescent="0.25">
      <c r="B108" s="5"/>
      <c r="C108" s="14"/>
      <c r="D108" s="14"/>
      <c r="E108" s="14"/>
    </row>
    <row r="109" spans="2:5" x14ac:dyDescent="0.25">
      <c r="B109" s="5"/>
      <c r="C109" s="14"/>
      <c r="D109" s="14"/>
      <c r="E109" s="14"/>
    </row>
    <row r="111" spans="2:5" x14ac:dyDescent="0.25">
      <c r="B111" s="5" t="s">
        <v>184</v>
      </c>
    </row>
    <row r="112" spans="2:5" x14ac:dyDescent="0.25">
      <c r="B112" s="5"/>
    </row>
    <row r="113" spans="1:5" ht="33" customHeight="1" thickBot="1" x14ac:dyDescent="0.3">
      <c r="B113" s="45" t="s">
        <v>185</v>
      </c>
    </row>
    <row r="114" spans="1:5" x14ac:dyDescent="0.25">
      <c r="B114" s="85" t="s">
        <v>186</v>
      </c>
    </row>
    <row r="115" spans="1:5" x14ac:dyDescent="0.25">
      <c r="B115" s="77" t="s">
        <v>187</v>
      </c>
    </row>
    <row r="116" spans="1:5" x14ac:dyDescent="0.25">
      <c r="B116" s="77" t="s">
        <v>188</v>
      </c>
    </row>
    <row r="117" spans="1:5" x14ac:dyDescent="0.25">
      <c r="B117" s="77" t="s">
        <v>189</v>
      </c>
    </row>
    <row r="118" spans="1:5" x14ac:dyDescent="0.25">
      <c r="B118" s="77" t="s">
        <v>190</v>
      </c>
    </row>
    <row r="119" spans="1:5" ht="13.5" customHeight="1" x14ac:dyDescent="0.25">
      <c r="B119" s="77" t="s">
        <v>191</v>
      </c>
    </row>
    <row r="120" spans="1:5" x14ac:dyDescent="0.25">
      <c r="B120" s="77" t="s">
        <v>192</v>
      </c>
    </row>
    <row r="121" spans="1:5" x14ac:dyDescent="0.25">
      <c r="B121" s="77" t="s">
        <v>193</v>
      </c>
    </row>
    <row r="122" spans="1:5" x14ac:dyDescent="0.25">
      <c r="B122" s="77" t="s">
        <v>194</v>
      </c>
    </row>
    <row r="123" spans="1:5" ht="15.75" thickBot="1" x14ac:dyDescent="0.3">
      <c r="B123" s="78" t="s">
        <v>195</v>
      </c>
    </row>
    <row r="126" spans="1:5" ht="24" customHeight="1" x14ac:dyDescent="0.25">
      <c r="B126" s="11" t="s">
        <v>196</v>
      </c>
    </row>
    <row r="127" spans="1:5" ht="15.75" thickBot="1" x14ac:dyDescent="0.3">
      <c r="B127" s="11"/>
    </row>
    <row r="128" spans="1:5" ht="34.5" customHeight="1" thickBot="1" x14ac:dyDescent="0.3">
      <c r="A128" s="41" t="s">
        <v>197</v>
      </c>
      <c r="B128" s="41" t="s">
        <v>198</v>
      </c>
      <c r="C128" s="41" t="s">
        <v>36</v>
      </c>
      <c r="D128" s="41" t="s">
        <v>163</v>
      </c>
      <c r="E128" s="41" t="s">
        <v>111</v>
      </c>
    </row>
    <row r="129" spans="1:12" ht="61.5" customHeight="1" x14ac:dyDescent="0.25">
      <c r="A129" s="177">
        <v>1</v>
      </c>
      <c r="B129" s="113" t="s">
        <v>98</v>
      </c>
      <c r="C129" s="113" t="s">
        <v>199</v>
      </c>
      <c r="D129" s="113" t="s">
        <v>200</v>
      </c>
      <c r="E129" s="112">
        <v>0.2</v>
      </c>
    </row>
    <row r="130" spans="1:12" ht="61.5" customHeight="1" x14ac:dyDescent="0.25">
      <c r="A130" s="178">
        <v>2</v>
      </c>
      <c r="B130" s="145" t="s">
        <v>100</v>
      </c>
      <c r="C130" s="145" t="s">
        <v>201</v>
      </c>
      <c r="D130" s="145" t="s">
        <v>202</v>
      </c>
      <c r="E130" s="160">
        <v>0.4</v>
      </c>
      <c r="G130" s="284"/>
      <c r="H130" s="284"/>
    </row>
    <row r="131" spans="1:12" ht="61.5" customHeight="1" x14ac:dyDescent="0.25">
      <c r="A131" s="178">
        <v>3</v>
      </c>
      <c r="B131" s="145" t="s">
        <v>102</v>
      </c>
      <c r="C131" s="145" t="s">
        <v>203</v>
      </c>
      <c r="D131" s="145" t="s">
        <v>204</v>
      </c>
      <c r="E131" s="160">
        <v>0.6</v>
      </c>
      <c r="G131" s="284"/>
      <c r="H131" s="284"/>
    </row>
    <row r="132" spans="1:12" ht="71.25" customHeight="1" x14ac:dyDescent="0.25">
      <c r="A132" s="178">
        <v>4</v>
      </c>
      <c r="B132" s="145" t="s">
        <v>104</v>
      </c>
      <c r="C132" s="145" t="s">
        <v>205</v>
      </c>
      <c r="D132" s="145" t="s">
        <v>206</v>
      </c>
      <c r="E132" s="160">
        <v>0.8</v>
      </c>
      <c r="G132" s="284"/>
      <c r="H132" s="284"/>
    </row>
    <row r="133" spans="1:12" ht="76.5" customHeight="1" thickBot="1" x14ac:dyDescent="0.3">
      <c r="A133" s="179">
        <v>5</v>
      </c>
      <c r="B133" s="147" t="s">
        <v>106</v>
      </c>
      <c r="C133" s="147" t="s">
        <v>207</v>
      </c>
      <c r="D133" s="147" t="s">
        <v>208</v>
      </c>
      <c r="E133" s="161">
        <v>1</v>
      </c>
      <c r="G133" s="284"/>
      <c r="H133" s="284"/>
    </row>
    <row r="134" spans="1:12" ht="26.25" customHeight="1" x14ac:dyDescent="0.25">
      <c r="G134" s="284"/>
      <c r="H134" s="284"/>
    </row>
    <row r="135" spans="1:12" ht="18.75" customHeight="1" x14ac:dyDescent="0.25">
      <c r="B135" s="11" t="s">
        <v>209</v>
      </c>
      <c r="E135" s="11" t="s">
        <v>210</v>
      </c>
    </row>
    <row r="136" spans="1:12" ht="18.75" customHeight="1" thickBot="1" x14ac:dyDescent="0.3">
      <c r="B136" s="11"/>
    </row>
    <row r="137" spans="1:12" ht="24.75" customHeight="1" thickBot="1" x14ac:dyDescent="0.3">
      <c r="B137" s="41" t="s">
        <v>92</v>
      </c>
      <c r="C137" s="41" t="s">
        <v>211</v>
      </c>
      <c r="E137" s="41" t="s">
        <v>92</v>
      </c>
      <c r="F137" s="41" t="s">
        <v>212</v>
      </c>
      <c r="G137" s="41" t="s">
        <v>111</v>
      </c>
    </row>
    <row r="138" spans="1:12" ht="26.25" customHeight="1" x14ac:dyDescent="0.25">
      <c r="B138" s="64" t="s">
        <v>118</v>
      </c>
      <c r="C138" s="180" t="s">
        <v>213</v>
      </c>
      <c r="E138" s="64" t="s">
        <v>118</v>
      </c>
      <c r="F138" s="113">
        <v>5</v>
      </c>
      <c r="G138" s="65">
        <v>0.6</v>
      </c>
      <c r="I138" s="62">
        <v>1</v>
      </c>
      <c r="J138" s="62">
        <v>5</v>
      </c>
      <c r="K138" s="72">
        <v>0.6</v>
      </c>
      <c r="L138" s="62" t="s">
        <v>118</v>
      </c>
    </row>
    <row r="139" spans="1:12" ht="26.25" customHeight="1" x14ac:dyDescent="0.25">
      <c r="B139" s="66" t="s">
        <v>120</v>
      </c>
      <c r="C139" s="181" t="s">
        <v>214</v>
      </c>
      <c r="E139" s="66" t="s">
        <v>120</v>
      </c>
      <c r="F139" s="145">
        <v>11</v>
      </c>
      <c r="G139" s="67">
        <v>0.8</v>
      </c>
      <c r="I139" s="70">
        <v>6</v>
      </c>
      <c r="J139" s="70">
        <v>11</v>
      </c>
      <c r="K139" s="74">
        <v>0.8</v>
      </c>
      <c r="L139" s="70" t="s">
        <v>120</v>
      </c>
    </row>
    <row r="140" spans="1:12" ht="26.25" customHeight="1" thickBot="1" x14ac:dyDescent="0.3">
      <c r="B140" s="68" t="s">
        <v>122</v>
      </c>
      <c r="C140" s="182" t="s">
        <v>215</v>
      </c>
      <c r="E140" s="68" t="s">
        <v>122</v>
      </c>
      <c r="F140" s="147">
        <v>19</v>
      </c>
      <c r="G140" s="69">
        <v>1</v>
      </c>
      <c r="I140" s="63">
        <v>12</v>
      </c>
      <c r="J140" s="63">
        <v>19</v>
      </c>
      <c r="K140" s="76">
        <v>1</v>
      </c>
      <c r="L140" s="63" t="s">
        <v>122</v>
      </c>
    </row>
    <row r="143" spans="1:12" ht="15.75" thickBot="1" x14ac:dyDescent="0.3">
      <c r="B143" s="5" t="s">
        <v>216</v>
      </c>
    </row>
    <row r="144" spans="1:12" x14ac:dyDescent="0.25">
      <c r="B144" s="62" t="s">
        <v>217</v>
      </c>
    </row>
    <row r="145" spans="2:3" ht="105" x14ac:dyDescent="0.25">
      <c r="B145" s="70" t="s">
        <v>218</v>
      </c>
    </row>
    <row r="146" spans="2:3" ht="60" x14ac:dyDescent="0.25">
      <c r="B146" s="70" t="s">
        <v>219</v>
      </c>
      <c r="C146"/>
    </row>
    <row r="147" spans="2:3" ht="135" x14ac:dyDescent="0.25">
      <c r="B147" s="70" t="s">
        <v>220</v>
      </c>
    </row>
    <row r="148" spans="2:3" ht="90" x14ac:dyDescent="0.25">
      <c r="B148" s="70" t="s">
        <v>221</v>
      </c>
      <c r="C148"/>
    </row>
    <row r="149" spans="2:3" ht="120" x14ac:dyDescent="0.25">
      <c r="B149" s="70" t="s">
        <v>222</v>
      </c>
    </row>
    <row r="150" spans="2:3" ht="120.95" customHeight="1" x14ac:dyDescent="0.25">
      <c r="B150" s="70" t="s">
        <v>223</v>
      </c>
    </row>
    <row r="151" spans="2:3" ht="15.75" thickBot="1" x14ac:dyDescent="0.3">
      <c r="B151" s="63" t="s">
        <v>224</v>
      </c>
      <c r="C151"/>
    </row>
  </sheetData>
  <mergeCells count="50">
    <mergeCell ref="J1:L1"/>
    <mergeCell ref="G1:H1"/>
    <mergeCell ref="D9:E9"/>
    <mergeCell ref="B7:C7"/>
    <mergeCell ref="B8:C8"/>
    <mergeCell ref="B9:C9"/>
    <mergeCell ref="B3:C3"/>
    <mergeCell ref="D3:E3"/>
    <mergeCell ref="B4:C4"/>
    <mergeCell ref="B5:C5"/>
    <mergeCell ref="B6:C6"/>
    <mergeCell ref="D4:E4"/>
    <mergeCell ref="D5:E5"/>
    <mergeCell ref="D6:E6"/>
    <mergeCell ref="D7:E7"/>
    <mergeCell ref="D8:E8"/>
    <mergeCell ref="C25:D25"/>
    <mergeCell ref="C26:D26"/>
    <mergeCell ref="C27:D27"/>
    <mergeCell ref="C28:D28"/>
    <mergeCell ref="C29:D29"/>
    <mergeCell ref="E33:E37"/>
    <mergeCell ref="E38:E42"/>
    <mergeCell ref="C96:E96"/>
    <mergeCell ref="B77:B81"/>
    <mergeCell ref="C77:C79"/>
    <mergeCell ref="C80:C81"/>
    <mergeCell ref="C97:E97"/>
    <mergeCell ref="B82:B87"/>
    <mergeCell ref="C82:C83"/>
    <mergeCell ref="C84:C85"/>
    <mergeCell ref="C86:C87"/>
    <mergeCell ref="C94:E94"/>
    <mergeCell ref="C95:E95"/>
    <mergeCell ref="G134:H134"/>
    <mergeCell ref="K14:K17"/>
    <mergeCell ref="J18:J20"/>
    <mergeCell ref="K18:K20"/>
    <mergeCell ref="K3:K6"/>
    <mergeCell ref="J7:J9"/>
    <mergeCell ref="K7:K9"/>
    <mergeCell ref="J10:J13"/>
    <mergeCell ref="K10:K13"/>
    <mergeCell ref="J3:J6"/>
    <mergeCell ref="J14:J17"/>
    <mergeCell ref="K24:M24"/>
    <mergeCell ref="G133:H133"/>
    <mergeCell ref="G130:H130"/>
    <mergeCell ref="G131:H131"/>
    <mergeCell ref="G132:H132"/>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9C8BB-5311-454E-98DC-851A10E202C4}">
  <sheetPr codeName="Hoja4">
    <pageSetUpPr fitToPage="1"/>
  </sheetPr>
  <dimension ref="A1:BQ62"/>
  <sheetViews>
    <sheetView showGridLines="0" tabSelected="1" topLeftCell="A4" zoomScale="60" zoomScaleNormal="60" workbookViewId="0">
      <pane xSplit="3" topLeftCell="D1" activePane="topRight" state="frozen"/>
      <selection activeCell="A19" sqref="A19"/>
      <selection pane="topRight" activeCell="D1" sqref="D1"/>
    </sheetView>
  </sheetViews>
  <sheetFormatPr baseColWidth="10" defaultColWidth="11.42578125" defaultRowHeight="15" outlineLevelCol="1" x14ac:dyDescent="0.25"/>
  <cols>
    <col min="1" max="1" width="4" style="12" bestFit="1" customWidth="1"/>
    <col min="2" max="2" width="18" style="39" bestFit="1" customWidth="1"/>
    <col min="3" max="4" width="18" style="39" customWidth="1"/>
    <col min="5" max="5" width="37.85546875" style="39" customWidth="1"/>
    <col min="6" max="7" width="33.85546875" style="212" customWidth="1"/>
    <col min="8" max="8" width="47.28515625" style="212" customWidth="1"/>
    <col min="9" max="9" width="53.140625" style="212" customWidth="1"/>
    <col min="10" max="10" width="15.85546875" style="212" customWidth="1"/>
    <col min="11" max="11" width="15.42578125" style="212" bestFit="1" customWidth="1"/>
    <col min="12" max="12" width="17.140625" style="39" customWidth="1"/>
    <col min="13" max="13" width="16.140625" style="39" customWidth="1"/>
    <col min="14" max="14" width="19" style="12" customWidth="1"/>
    <col min="15" max="15" width="16.85546875" style="12" hidden="1" customWidth="1" outlineLevel="1"/>
    <col min="16" max="16" width="16.5703125" style="12" hidden="1" customWidth="1" outlineLevel="1"/>
    <col min="17" max="17" width="16" style="12" hidden="1" customWidth="1" outlineLevel="1"/>
    <col min="18" max="18" width="16.140625" style="12" hidden="1" customWidth="1" outlineLevel="1"/>
    <col min="19" max="19" width="16" style="12" hidden="1" customWidth="1" outlineLevel="1"/>
    <col min="20" max="21" width="14.85546875" style="12" hidden="1" customWidth="1" outlineLevel="1"/>
    <col min="22" max="22" width="20.140625" style="12" hidden="1" customWidth="1" outlineLevel="1"/>
    <col min="23" max="24" width="14.85546875" style="12" hidden="1" customWidth="1" outlineLevel="1"/>
    <col min="25" max="25" width="17" style="12" hidden="1" customWidth="1" outlineLevel="1"/>
    <col min="26" max="26" width="15.85546875" style="12" hidden="1" customWidth="1" outlineLevel="1"/>
    <col min="27" max="33" width="14.85546875" style="12" hidden="1" customWidth="1" outlineLevel="1"/>
    <col min="34" max="34" width="14.85546875" style="39" hidden="1" customWidth="1" outlineLevel="1"/>
    <col min="35" max="35" width="6.5703125" style="39" customWidth="1" collapsed="1"/>
    <col min="36" max="36" width="16.85546875" style="39" customWidth="1"/>
    <col min="37" max="37" width="8.5703125" style="39" customWidth="1"/>
    <col min="38" max="38" width="16.42578125" style="39" customWidth="1"/>
    <col min="39" max="39" width="14.140625" style="39" customWidth="1"/>
    <col min="40" max="40" width="5.85546875" style="39" customWidth="1"/>
    <col min="41" max="41" width="82.85546875" style="39" customWidth="1"/>
    <col min="42" max="43" width="33.85546875" style="12" customWidth="1"/>
    <col min="44" max="44" width="59.140625" style="12" customWidth="1"/>
    <col min="45" max="45" width="15.5703125" style="12" customWidth="1"/>
    <col min="46" max="47" width="7.85546875" style="192" customWidth="1"/>
    <col min="48" max="48" width="7.85546875" style="12" customWidth="1"/>
    <col min="49" max="49" width="4.5703125" style="192" bestFit="1" customWidth="1"/>
    <col min="50" max="50" width="30.85546875" style="192" customWidth="1"/>
    <col min="51" max="51" width="4.5703125" style="192" bestFit="1" customWidth="1"/>
    <col min="52" max="52" width="7.140625" style="192" bestFit="1" customWidth="1"/>
    <col min="53" max="53" width="4.5703125" style="192" bestFit="1" customWidth="1"/>
    <col min="54" max="54" width="20.85546875" style="192" customWidth="1"/>
    <col min="55" max="55" width="12.140625" style="215" customWidth="1"/>
    <col min="56" max="56" width="7.85546875" style="216" customWidth="1"/>
    <col min="57" max="57" width="7.140625" style="192" customWidth="1"/>
    <col min="58" max="58" width="13.85546875" style="217" customWidth="1"/>
    <col min="59" max="59" width="12.42578125" style="12" customWidth="1"/>
    <col min="60" max="60" width="14" style="217" customWidth="1"/>
    <col min="61" max="61" width="15.85546875" style="213" customWidth="1"/>
    <col min="62" max="63" width="7.85546875" style="213" customWidth="1"/>
    <col min="64" max="64" width="28.28515625" style="213" customWidth="1"/>
    <col min="65" max="65" width="21.140625" style="214" customWidth="1"/>
    <col min="66" max="68" width="37.85546875" style="39" customWidth="1"/>
    <col min="69" max="16384" width="11.42578125" style="12"/>
  </cols>
  <sheetData>
    <row r="1" spans="1:68" s="38" customFormat="1" x14ac:dyDescent="0.25">
      <c r="B1" s="12"/>
      <c r="F1" s="11"/>
      <c r="H1" s="11"/>
      <c r="I1" s="42"/>
      <c r="J1" s="11"/>
      <c r="K1" s="11"/>
      <c r="L1" s="11"/>
      <c r="M1" s="11"/>
      <c r="N1" s="11"/>
      <c r="O1" s="11"/>
      <c r="P1" s="11"/>
      <c r="Q1" s="11"/>
      <c r="R1" s="11"/>
      <c r="S1" s="11"/>
      <c r="T1" s="11"/>
      <c r="U1" s="11"/>
      <c r="V1" s="11"/>
      <c r="W1" s="11"/>
      <c r="X1" s="11"/>
      <c r="Y1" s="11"/>
      <c r="Z1" s="11"/>
      <c r="AA1" s="11"/>
      <c r="AB1" s="11"/>
      <c r="AC1" s="11"/>
      <c r="AD1" s="11"/>
      <c r="AE1" s="11"/>
      <c r="AF1" s="11"/>
      <c r="AG1" s="11"/>
      <c r="AI1" s="11"/>
      <c r="AJ1" s="11"/>
      <c r="AN1" s="11"/>
      <c r="AO1" s="11"/>
      <c r="AP1" s="11"/>
      <c r="AQ1" s="11"/>
      <c r="AR1" s="11"/>
      <c r="AS1" s="11"/>
      <c r="AT1" s="11"/>
      <c r="AU1" s="11"/>
      <c r="AV1" s="11"/>
      <c r="AW1" s="11"/>
      <c r="AX1" s="11"/>
      <c r="AY1" s="11"/>
      <c r="AZ1" s="11"/>
      <c r="BA1" s="11"/>
      <c r="BB1" s="11"/>
      <c r="BC1" s="191"/>
      <c r="BD1" s="191"/>
      <c r="BE1" s="11"/>
      <c r="BF1" s="11"/>
      <c r="BG1" s="11"/>
      <c r="BH1" s="11"/>
      <c r="BI1" s="11"/>
      <c r="BJ1" s="11"/>
      <c r="BK1" s="11"/>
      <c r="BL1" s="11"/>
      <c r="BM1" s="11"/>
    </row>
    <row r="2" spans="1:68" s="46" customFormat="1" ht="35.25" customHeight="1" x14ac:dyDescent="0.25">
      <c r="B2" s="47"/>
      <c r="C2" s="48"/>
      <c r="D2" s="49" t="s">
        <v>251</v>
      </c>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1"/>
      <c r="BN2" s="47"/>
      <c r="BO2" s="52"/>
      <c r="BP2" s="48"/>
    </row>
    <row r="3" spans="1:68" s="55" customFormat="1" ht="35.25" customHeight="1" x14ac:dyDescent="0.25">
      <c r="A3" s="46"/>
      <c r="B3" s="53"/>
      <c r="C3" s="54"/>
      <c r="D3" s="58" t="s">
        <v>225</v>
      </c>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60"/>
      <c r="BN3" s="53"/>
      <c r="BO3" s="46"/>
      <c r="BP3" s="54"/>
    </row>
    <row r="4" spans="1:68" s="55" customFormat="1" ht="35.25" customHeight="1" x14ac:dyDescent="0.25">
      <c r="A4" s="46"/>
      <c r="B4" s="56"/>
      <c r="C4" s="57"/>
      <c r="D4" s="58" t="s">
        <v>226</v>
      </c>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60"/>
      <c r="AS4" s="58" t="s">
        <v>227</v>
      </c>
      <c r="AT4" s="59"/>
      <c r="AU4" s="59"/>
      <c r="AV4" s="59"/>
      <c r="AW4" s="59"/>
      <c r="AX4" s="59"/>
      <c r="AY4" s="59"/>
      <c r="AZ4" s="59"/>
      <c r="BA4" s="59"/>
      <c r="BB4" s="59"/>
      <c r="BC4" s="59"/>
      <c r="BD4" s="59"/>
      <c r="BE4" s="59"/>
      <c r="BF4" s="59"/>
      <c r="BG4" s="59"/>
      <c r="BH4" s="59"/>
      <c r="BI4" s="59"/>
      <c r="BJ4" s="59"/>
      <c r="BK4" s="59"/>
      <c r="BL4" s="59"/>
      <c r="BM4" s="60"/>
      <c r="BN4" s="56"/>
      <c r="BO4" s="61"/>
      <c r="BP4" s="57"/>
    </row>
    <row r="5" spans="1:68" s="38" customFormat="1" x14ac:dyDescent="0.25">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I5" s="11"/>
      <c r="AJ5" s="11"/>
      <c r="AL5" s="11"/>
      <c r="AN5" s="11"/>
      <c r="AO5" s="11"/>
      <c r="AP5" s="11"/>
      <c r="AQ5" s="11"/>
      <c r="AR5" s="11"/>
      <c r="AS5" s="11"/>
      <c r="AT5" s="11"/>
      <c r="AU5" s="11"/>
      <c r="AV5" s="11"/>
      <c r="AW5" s="11"/>
      <c r="AX5" s="11"/>
      <c r="AY5" s="11"/>
      <c r="AZ5" s="11"/>
      <c r="BA5" s="11"/>
      <c r="BB5" s="11"/>
      <c r="BC5" s="191"/>
      <c r="BD5" s="191"/>
      <c r="BE5" s="11"/>
      <c r="BF5" s="11"/>
      <c r="BG5" s="11"/>
      <c r="BH5" s="11"/>
      <c r="BI5" s="11"/>
      <c r="BJ5" s="11"/>
      <c r="BK5" s="11"/>
      <c r="BL5" s="11"/>
      <c r="BM5" s="11"/>
      <c r="BN5" s="11"/>
      <c r="BO5" s="11"/>
      <c r="BP5" s="11"/>
    </row>
    <row r="6" spans="1:68" s="38" customFormat="1" ht="15.75" thickBot="1" x14ac:dyDescent="0.3">
      <c r="B6" s="205"/>
      <c r="C6" s="205"/>
      <c r="D6" s="205"/>
      <c r="E6" s="205"/>
      <c r="G6" s="205"/>
      <c r="BC6" s="206"/>
      <c r="BD6" s="206"/>
    </row>
    <row r="7" spans="1:68" s="11" customFormat="1" ht="24" customHeight="1" x14ac:dyDescent="0.25">
      <c r="B7" s="86" t="s">
        <v>252</v>
      </c>
      <c r="C7" s="87"/>
      <c r="D7" s="87"/>
      <c r="E7" s="88"/>
      <c r="F7" s="89" t="s">
        <v>30</v>
      </c>
      <c r="G7" s="90"/>
      <c r="H7" s="90"/>
      <c r="I7" s="91"/>
      <c r="J7" s="91"/>
      <c r="K7" s="91"/>
      <c r="L7" s="91"/>
      <c r="M7" s="91"/>
      <c r="N7" s="91"/>
      <c r="O7" s="91"/>
      <c r="P7" s="91"/>
      <c r="Q7" s="91"/>
      <c r="R7" s="91"/>
      <c r="S7" s="91"/>
      <c r="T7" s="91"/>
      <c r="U7" s="91"/>
      <c r="V7" s="91"/>
      <c r="W7" s="91"/>
      <c r="X7" s="91"/>
      <c r="Y7" s="91"/>
      <c r="Z7" s="91"/>
      <c r="AA7" s="91"/>
      <c r="AB7" s="91"/>
      <c r="AC7" s="91"/>
      <c r="AD7" s="91"/>
      <c r="AE7" s="91"/>
      <c r="AF7" s="91"/>
      <c r="AG7" s="91"/>
      <c r="AH7" s="92"/>
      <c r="AI7" s="91"/>
      <c r="AJ7" s="91"/>
      <c r="AK7" s="92"/>
      <c r="AL7" s="92"/>
      <c r="AM7" s="92"/>
      <c r="AN7" s="91"/>
      <c r="AO7" s="91"/>
      <c r="AP7" s="91"/>
      <c r="AQ7" s="91"/>
      <c r="AR7" s="91"/>
      <c r="AS7" s="91"/>
      <c r="AT7" s="91"/>
      <c r="AU7" s="91"/>
      <c r="AV7" s="91"/>
      <c r="AW7" s="91"/>
      <c r="AX7" s="91"/>
      <c r="AY7" s="91"/>
      <c r="AZ7" s="91"/>
      <c r="BA7" s="91"/>
      <c r="BB7" s="91"/>
      <c r="BC7" s="188"/>
      <c r="BD7" s="188"/>
      <c r="BE7" s="91"/>
      <c r="BF7" s="91"/>
      <c r="BG7" s="91"/>
      <c r="BH7" s="91"/>
      <c r="BI7" s="91"/>
      <c r="BJ7" s="91"/>
      <c r="BK7" s="91"/>
      <c r="BL7" s="91"/>
      <c r="BM7" s="91"/>
      <c r="BN7" s="92"/>
      <c r="BO7" s="92"/>
      <c r="BP7" s="93"/>
    </row>
    <row r="8" spans="1:68" s="11" customFormat="1" ht="24" customHeight="1" x14ac:dyDescent="0.25">
      <c r="B8" s="94" t="s">
        <v>253</v>
      </c>
      <c r="C8" s="95"/>
      <c r="D8" s="95"/>
      <c r="E8" s="96"/>
      <c r="F8" s="97" t="s">
        <v>31</v>
      </c>
      <c r="G8" s="98"/>
      <c r="H8" s="98"/>
      <c r="I8" s="99"/>
      <c r="J8" s="99"/>
      <c r="K8" s="99"/>
      <c r="L8" s="99"/>
      <c r="M8" s="99"/>
      <c r="N8" s="99"/>
      <c r="O8" s="99"/>
      <c r="P8" s="99"/>
      <c r="Q8" s="99"/>
      <c r="R8" s="99"/>
      <c r="S8" s="99"/>
      <c r="T8" s="99"/>
      <c r="U8" s="99"/>
      <c r="V8" s="99"/>
      <c r="W8" s="99"/>
      <c r="X8" s="99"/>
      <c r="Y8" s="99"/>
      <c r="Z8" s="99"/>
      <c r="AA8" s="99"/>
      <c r="AB8" s="99"/>
      <c r="AC8" s="99"/>
      <c r="AD8" s="99"/>
      <c r="AE8" s="99"/>
      <c r="AF8" s="99"/>
      <c r="AG8" s="99"/>
      <c r="AH8" s="100"/>
      <c r="AI8" s="99"/>
      <c r="AJ8" s="99"/>
      <c r="AK8" s="100"/>
      <c r="AL8" s="100"/>
      <c r="AM8" s="100"/>
      <c r="AN8" s="99"/>
      <c r="AO8" s="99"/>
      <c r="AP8" s="99"/>
      <c r="AQ8" s="99"/>
      <c r="AR8" s="99"/>
      <c r="AS8" s="99"/>
      <c r="AT8" s="99"/>
      <c r="AU8" s="99"/>
      <c r="AV8" s="99"/>
      <c r="AW8" s="99"/>
      <c r="AX8" s="99"/>
      <c r="AY8" s="99"/>
      <c r="AZ8" s="99"/>
      <c r="BA8" s="99"/>
      <c r="BB8" s="99"/>
      <c r="BC8" s="189"/>
      <c r="BD8" s="189"/>
      <c r="BE8" s="99"/>
      <c r="BF8" s="99"/>
      <c r="BG8" s="99"/>
      <c r="BH8" s="99"/>
      <c r="BI8" s="99"/>
      <c r="BJ8" s="99"/>
      <c r="BK8" s="99"/>
      <c r="BL8" s="99"/>
      <c r="BM8" s="99"/>
      <c r="BN8" s="100"/>
      <c r="BO8" s="100"/>
      <c r="BP8" s="101"/>
    </row>
    <row r="9" spans="1:68" s="11" customFormat="1" ht="24" customHeight="1" x14ac:dyDescent="0.25">
      <c r="B9" s="94" t="s">
        <v>254</v>
      </c>
      <c r="C9" s="95"/>
      <c r="D9" s="95"/>
      <c r="E9" s="96"/>
      <c r="F9" s="97" t="s">
        <v>32</v>
      </c>
      <c r="G9" s="98"/>
      <c r="H9" s="98"/>
      <c r="I9" s="99"/>
      <c r="J9" s="99"/>
      <c r="K9" s="99"/>
      <c r="L9" s="99"/>
      <c r="M9" s="99"/>
      <c r="N9" s="99"/>
      <c r="O9" s="99"/>
      <c r="P9" s="99"/>
      <c r="Q9" s="99"/>
      <c r="R9" s="99"/>
      <c r="S9" s="99"/>
      <c r="T9" s="99"/>
      <c r="U9" s="99"/>
      <c r="V9" s="99"/>
      <c r="W9" s="99"/>
      <c r="X9" s="99"/>
      <c r="Y9" s="99"/>
      <c r="Z9" s="99"/>
      <c r="AA9" s="99"/>
      <c r="AB9" s="99"/>
      <c r="AC9" s="99"/>
      <c r="AD9" s="99"/>
      <c r="AE9" s="99"/>
      <c r="AF9" s="99"/>
      <c r="AG9" s="99"/>
      <c r="AH9" s="100"/>
      <c r="AI9" s="99"/>
      <c r="AJ9" s="99"/>
      <c r="AK9" s="100"/>
      <c r="AL9" s="100"/>
      <c r="AM9" s="100"/>
      <c r="AN9" s="99"/>
      <c r="AO9" s="99"/>
      <c r="AP9" s="99"/>
      <c r="AQ9" s="99"/>
      <c r="AR9" s="99"/>
      <c r="AS9" s="99"/>
      <c r="AT9" s="99"/>
      <c r="AU9" s="99"/>
      <c r="AV9" s="99"/>
      <c r="AW9" s="99"/>
      <c r="AX9" s="99"/>
      <c r="AY9" s="99"/>
      <c r="AZ9" s="99"/>
      <c r="BA9" s="99"/>
      <c r="BB9" s="99"/>
      <c r="BC9" s="189"/>
      <c r="BD9" s="189"/>
      <c r="BE9" s="99"/>
      <c r="BF9" s="99"/>
      <c r="BG9" s="99"/>
      <c r="BH9" s="99"/>
      <c r="BI9" s="99"/>
      <c r="BJ9" s="99"/>
      <c r="BK9" s="99"/>
      <c r="BL9" s="99"/>
      <c r="BM9" s="99"/>
      <c r="BN9" s="100"/>
      <c r="BO9" s="100"/>
      <c r="BP9" s="101"/>
    </row>
    <row r="10" spans="1:68" s="11" customFormat="1" ht="24" customHeight="1" thickBot="1" x14ac:dyDescent="0.3">
      <c r="B10" s="102" t="s">
        <v>255</v>
      </c>
      <c r="C10" s="103"/>
      <c r="D10" s="103"/>
      <c r="E10" s="104"/>
      <c r="F10" s="105" t="s">
        <v>30</v>
      </c>
      <c r="G10" s="106"/>
      <c r="H10" s="106"/>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8"/>
      <c r="AI10" s="107"/>
      <c r="AJ10" s="107"/>
      <c r="AK10" s="108"/>
      <c r="AL10" s="108"/>
      <c r="AM10" s="108"/>
      <c r="AN10" s="107"/>
      <c r="AO10" s="107"/>
      <c r="AP10" s="107"/>
      <c r="AQ10" s="107"/>
      <c r="AR10" s="107"/>
      <c r="AS10" s="107"/>
      <c r="AT10" s="107"/>
      <c r="AU10" s="107"/>
      <c r="AV10" s="107"/>
      <c r="AW10" s="107"/>
      <c r="AX10" s="107"/>
      <c r="AY10" s="107"/>
      <c r="AZ10" s="107"/>
      <c r="BA10" s="107"/>
      <c r="BB10" s="107"/>
      <c r="BC10" s="190"/>
      <c r="BD10" s="190"/>
      <c r="BE10" s="107"/>
      <c r="BF10" s="107"/>
      <c r="BG10" s="107"/>
      <c r="BH10" s="107"/>
      <c r="BI10" s="107"/>
      <c r="BJ10" s="107"/>
      <c r="BK10" s="107"/>
      <c r="BL10" s="107"/>
      <c r="BM10" s="107"/>
      <c r="BN10" s="108"/>
      <c r="BO10" s="108"/>
      <c r="BP10" s="109"/>
    </row>
    <row r="11" spans="1:68" s="11" customFormat="1" ht="15.75" thickBot="1" x14ac:dyDescent="0.3">
      <c r="F11" s="12"/>
      <c r="I11" s="12"/>
      <c r="J11" s="12"/>
      <c r="K11" s="12"/>
      <c r="AH11" s="38"/>
      <c r="AK11" s="38"/>
      <c r="AL11" s="38"/>
      <c r="AM11" s="38"/>
      <c r="BC11" s="191"/>
      <c r="BD11" s="191"/>
      <c r="BN11" s="38"/>
      <c r="BO11" s="38"/>
      <c r="BP11" s="38"/>
    </row>
    <row r="12" spans="1:68" s="11" customFormat="1" x14ac:dyDescent="0.25">
      <c r="B12" s="86" t="s">
        <v>256</v>
      </c>
      <c r="C12" s="87"/>
      <c r="D12" s="87"/>
      <c r="E12" s="88"/>
      <c r="F12" s="89" t="s">
        <v>257</v>
      </c>
      <c r="G12" s="90"/>
      <c r="H12" s="90"/>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2"/>
      <c r="AI12" s="91"/>
      <c r="AJ12" s="91"/>
      <c r="AK12" s="92"/>
      <c r="AL12" s="92"/>
      <c r="AM12" s="92"/>
      <c r="AN12" s="91"/>
      <c r="AO12" s="91"/>
      <c r="AP12" s="91"/>
      <c r="AQ12" s="91"/>
      <c r="AR12" s="91"/>
      <c r="AS12" s="91"/>
      <c r="AT12" s="91"/>
      <c r="AU12" s="91"/>
      <c r="AV12" s="91"/>
      <c r="AW12" s="91"/>
      <c r="AX12" s="91"/>
      <c r="AY12" s="91"/>
      <c r="AZ12" s="91"/>
      <c r="BA12" s="91"/>
      <c r="BB12" s="91"/>
      <c r="BC12" s="188"/>
      <c r="BD12" s="188"/>
      <c r="BE12" s="91"/>
      <c r="BF12" s="91"/>
      <c r="BG12" s="91"/>
      <c r="BH12" s="91"/>
      <c r="BI12" s="91"/>
      <c r="BJ12" s="91"/>
      <c r="BK12" s="91"/>
      <c r="BL12" s="91"/>
      <c r="BM12" s="91"/>
      <c r="BN12" s="92"/>
      <c r="BO12" s="92"/>
      <c r="BP12" s="93"/>
    </row>
    <row r="13" spans="1:68" s="11" customFormat="1" x14ac:dyDescent="0.25">
      <c r="B13" s="94" t="s">
        <v>258</v>
      </c>
      <c r="C13" s="95"/>
      <c r="D13" s="95"/>
      <c r="E13" s="96"/>
      <c r="F13" s="97" t="s">
        <v>259</v>
      </c>
      <c r="G13" s="98"/>
      <c r="H13" s="98"/>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100"/>
      <c r="AI13" s="99"/>
      <c r="AJ13" s="99"/>
      <c r="AK13" s="100"/>
      <c r="AL13" s="100"/>
      <c r="AM13" s="100"/>
      <c r="AN13" s="99"/>
      <c r="AO13" s="99"/>
      <c r="AP13" s="99"/>
      <c r="AQ13" s="99"/>
      <c r="AR13" s="99"/>
      <c r="AS13" s="99"/>
      <c r="AT13" s="99"/>
      <c r="AU13" s="99"/>
      <c r="AV13" s="99"/>
      <c r="AW13" s="99"/>
      <c r="AX13" s="99"/>
      <c r="AY13" s="99"/>
      <c r="AZ13" s="99"/>
      <c r="BA13" s="99"/>
      <c r="BB13" s="99"/>
      <c r="BC13" s="189"/>
      <c r="BD13" s="189"/>
      <c r="BE13" s="99"/>
      <c r="BF13" s="99"/>
      <c r="BG13" s="99"/>
      <c r="BH13" s="99"/>
      <c r="BI13" s="99"/>
      <c r="BJ13" s="99"/>
      <c r="BK13" s="99"/>
      <c r="BL13" s="99"/>
      <c r="BM13" s="99"/>
      <c r="BN13" s="100"/>
      <c r="BO13" s="100"/>
      <c r="BP13" s="101"/>
    </row>
    <row r="14" spans="1:68" s="11" customFormat="1" ht="15.75" thickBot="1" x14ac:dyDescent="0.3">
      <c r="B14" s="102" t="s">
        <v>260</v>
      </c>
      <c r="C14" s="103"/>
      <c r="D14" s="103"/>
      <c r="E14" s="104"/>
      <c r="F14" s="236">
        <v>45658</v>
      </c>
      <c r="G14" s="106"/>
      <c r="H14" s="106"/>
      <c r="I14" s="110"/>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8"/>
      <c r="AI14" s="107"/>
      <c r="AJ14" s="107"/>
      <c r="AK14" s="108"/>
      <c r="AL14" s="111"/>
      <c r="AM14" s="108"/>
      <c r="AN14" s="107"/>
      <c r="AO14" s="107"/>
      <c r="AP14" s="107"/>
      <c r="AQ14" s="107"/>
      <c r="AR14" s="107"/>
      <c r="AS14" s="107"/>
      <c r="AT14" s="107"/>
      <c r="AU14" s="107"/>
      <c r="AV14" s="107"/>
      <c r="AW14" s="107"/>
      <c r="AX14" s="107"/>
      <c r="AY14" s="107"/>
      <c r="AZ14" s="107"/>
      <c r="BA14" s="107"/>
      <c r="BB14" s="107"/>
      <c r="BC14" s="190"/>
      <c r="BD14" s="190"/>
      <c r="BE14" s="107"/>
      <c r="BF14" s="107"/>
      <c r="BG14" s="107"/>
      <c r="BH14" s="107"/>
      <c r="BI14" s="107"/>
      <c r="BJ14" s="107"/>
      <c r="BK14" s="107"/>
      <c r="BL14" s="107"/>
      <c r="BM14" s="107"/>
      <c r="BN14" s="108"/>
      <c r="BO14" s="108"/>
      <c r="BP14" s="109"/>
    </row>
    <row r="15" spans="1:68" ht="15.75" thickBot="1" x14ac:dyDescent="0.3">
      <c r="B15" s="12"/>
      <c r="C15" s="12"/>
      <c r="D15" s="12"/>
      <c r="E15" s="12"/>
      <c r="F15" s="12"/>
      <c r="G15" s="12"/>
      <c r="H15" s="12"/>
      <c r="I15" s="12"/>
      <c r="J15" s="12"/>
      <c r="K15" s="12"/>
      <c r="L15" s="12"/>
      <c r="M15" s="12"/>
      <c r="AI15" s="12"/>
      <c r="AJ15" s="12"/>
      <c r="AN15" s="12"/>
      <c r="AO15" s="12"/>
      <c r="AT15" s="12"/>
      <c r="AU15" s="12"/>
      <c r="AW15" s="12"/>
      <c r="AX15" s="12"/>
      <c r="AY15" s="12"/>
      <c r="AZ15" s="12"/>
      <c r="BA15" s="12"/>
      <c r="BB15" s="12"/>
      <c r="BC15" s="192"/>
      <c r="BD15" s="192"/>
      <c r="BE15" s="12"/>
      <c r="BF15" s="12"/>
      <c r="BH15" s="12"/>
      <c r="BI15" s="12"/>
      <c r="BJ15" s="12"/>
      <c r="BK15" s="12"/>
      <c r="BL15" s="12"/>
      <c r="BM15" s="12"/>
    </row>
    <row r="16" spans="1:68" s="11" customFormat="1" ht="15.75" thickBot="1" x14ac:dyDescent="0.3">
      <c r="B16" s="207" t="s">
        <v>261</v>
      </c>
      <c r="C16" s="207"/>
      <c r="D16" s="207"/>
      <c r="E16" s="207"/>
      <c r="F16" s="207"/>
      <c r="G16" s="207"/>
      <c r="H16" s="207"/>
      <c r="I16" s="207"/>
      <c r="J16" s="207"/>
      <c r="K16" s="207"/>
      <c r="L16" s="207"/>
      <c r="M16" s="207" t="s">
        <v>262</v>
      </c>
      <c r="N16" s="207"/>
      <c r="O16" s="207"/>
      <c r="P16" s="207"/>
      <c r="Q16" s="207"/>
      <c r="R16" s="207"/>
      <c r="S16" s="207"/>
      <c r="T16" s="207"/>
      <c r="U16" s="207"/>
      <c r="V16" s="207"/>
      <c r="W16" s="207"/>
      <c r="X16" s="207"/>
      <c r="Y16" s="207"/>
      <c r="Z16" s="207"/>
      <c r="AA16" s="207"/>
      <c r="AB16" s="207"/>
      <c r="AC16" s="207"/>
      <c r="AD16" s="207"/>
      <c r="AE16" s="207"/>
      <c r="AF16" s="207"/>
      <c r="AG16" s="207"/>
      <c r="AH16" s="207"/>
      <c r="AI16" s="207"/>
      <c r="AJ16" s="207"/>
      <c r="AK16" s="207"/>
      <c r="AL16" s="207"/>
      <c r="AM16" s="207"/>
      <c r="AN16" s="207" t="s">
        <v>263</v>
      </c>
      <c r="AO16" s="207"/>
      <c r="AP16" s="207"/>
      <c r="AQ16" s="207"/>
      <c r="AR16" s="207"/>
      <c r="AS16" s="207"/>
      <c r="AT16" s="207"/>
      <c r="AU16" s="207"/>
      <c r="AV16" s="207"/>
      <c r="AW16" s="207"/>
      <c r="AX16" s="207"/>
      <c r="AY16" s="207"/>
      <c r="AZ16" s="207"/>
      <c r="BA16" s="207"/>
      <c r="BB16" s="207"/>
      <c r="BC16" s="207" t="s">
        <v>264</v>
      </c>
      <c r="BD16" s="207"/>
      <c r="BE16" s="207"/>
      <c r="BF16" s="207"/>
      <c r="BG16" s="207"/>
      <c r="BH16" s="207"/>
      <c r="BI16" s="207"/>
      <c r="BJ16" s="207" t="s">
        <v>265</v>
      </c>
      <c r="BK16" s="207"/>
      <c r="BL16" s="207"/>
      <c r="BM16" s="207"/>
      <c r="BN16" s="207" t="s">
        <v>266</v>
      </c>
      <c r="BO16" s="207"/>
      <c r="BP16" s="207"/>
    </row>
    <row r="17" spans="1:68" s="38" customFormat="1" ht="15.75" thickBot="1" x14ac:dyDescent="0.3">
      <c r="B17" s="208"/>
      <c r="C17" s="208"/>
      <c r="D17" s="208"/>
      <c r="E17" s="208"/>
      <c r="F17" s="209"/>
      <c r="G17" s="209"/>
      <c r="H17" s="209"/>
      <c r="I17" s="209"/>
      <c r="J17" s="209"/>
      <c r="K17" s="209"/>
      <c r="L17" s="209"/>
      <c r="M17" s="209"/>
      <c r="N17" s="209"/>
      <c r="O17" s="207" t="s">
        <v>267</v>
      </c>
      <c r="P17" s="207"/>
      <c r="Q17" s="207"/>
      <c r="R17" s="207"/>
      <c r="S17" s="207"/>
      <c r="T17" s="207"/>
      <c r="U17" s="207"/>
      <c r="V17" s="207"/>
      <c r="W17" s="207"/>
      <c r="X17" s="207"/>
      <c r="Y17" s="207"/>
      <c r="Z17" s="207"/>
      <c r="AA17" s="207"/>
      <c r="AB17" s="207"/>
      <c r="AC17" s="207"/>
      <c r="AD17" s="207"/>
      <c r="AE17" s="207"/>
      <c r="AF17" s="207"/>
      <c r="AG17" s="207"/>
      <c r="AH17" s="210"/>
      <c r="AI17" s="209"/>
      <c r="AJ17" s="209"/>
      <c r="AK17" s="210"/>
      <c r="AL17" s="210"/>
      <c r="AM17" s="210"/>
      <c r="AN17" s="208"/>
      <c r="AO17" s="209"/>
      <c r="AP17" s="209"/>
      <c r="AQ17" s="209"/>
      <c r="AR17" s="209"/>
      <c r="AS17" s="209"/>
      <c r="AT17" s="207" t="s">
        <v>268</v>
      </c>
      <c r="AU17" s="207"/>
      <c r="AV17" s="207"/>
      <c r="AW17" s="207"/>
      <c r="AX17" s="207"/>
      <c r="AY17" s="207"/>
      <c r="AZ17" s="207"/>
      <c r="BA17" s="207"/>
      <c r="BB17" s="207"/>
      <c r="BC17" s="208"/>
      <c r="BD17" s="208"/>
      <c r="BE17" s="208"/>
      <c r="BF17" s="208"/>
      <c r="BG17" s="208"/>
      <c r="BH17" s="208"/>
      <c r="BI17" s="208"/>
      <c r="BJ17" s="211"/>
      <c r="BK17" s="211"/>
      <c r="BL17" s="211"/>
      <c r="BM17" s="211"/>
      <c r="BN17" s="208"/>
      <c r="BO17" s="208"/>
      <c r="BP17" s="208"/>
    </row>
    <row r="18" spans="1:68" s="5" customFormat="1" ht="127.5" thickBot="1" x14ac:dyDescent="0.3">
      <c r="B18" s="220" t="s">
        <v>228</v>
      </c>
      <c r="C18" s="220" t="s">
        <v>269</v>
      </c>
      <c r="D18" s="220" t="s">
        <v>1</v>
      </c>
      <c r="E18" s="220" t="s">
        <v>270</v>
      </c>
      <c r="F18" s="220" t="s">
        <v>130</v>
      </c>
      <c r="G18" s="220" t="s">
        <v>229</v>
      </c>
      <c r="H18" s="220" t="s">
        <v>230</v>
      </c>
      <c r="I18" s="220" t="s">
        <v>231</v>
      </c>
      <c r="J18" s="220" t="s">
        <v>37</v>
      </c>
      <c r="K18" s="220" t="s">
        <v>271</v>
      </c>
      <c r="L18" s="220" t="s">
        <v>232</v>
      </c>
      <c r="M18" s="220" t="s">
        <v>233</v>
      </c>
      <c r="N18" s="220" t="s">
        <v>272</v>
      </c>
      <c r="O18" s="221" t="s">
        <v>273</v>
      </c>
      <c r="P18" s="221" t="s">
        <v>274</v>
      </c>
      <c r="Q18" s="221" t="s">
        <v>275</v>
      </c>
      <c r="R18" s="221" t="s">
        <v>276</v>
      </c>
      <c r="S18" s="221" t="s">
        <v>277</v>
      </c>
      <c r="T18" s="221" t="s">
        <v>278</v>
      </c>
      <c r="U18" s="221" t="s">
        <v>279</v>
      </c>
      <c r="V18" s="221" t="s">
        <v>280</v>
      </c>
      <c r="W18" s="221" t="s">
        <v>281</v>
      </c>
      <c r="X18" s="221" t="s">
        <v>282</v>
      </c>
      <c r="Y18" s="221" t="s">
        <v>283</v>
      </c>
      <c r="Z18" s="221" t="s">
        <v>284</v>
      </c>
      <c r="AA18" s="221" t="s">
        <v>285</v>
      </c>
      <c r="AB18" s="221" t="s">
        <v>286</v>
      </c>
      <c r="AC18" s="221" t="s">
        <v>287</v>
      </c>
      <c r="AD18" s="221" t="s">
        <v>288</v>
      </c>
      <c r="AE18" s="221" t="s">
        <v>289</v>
      </c>
      <c r="AF18" s="221" t="s">
        <v>290</v>
      </c>
      <c r="AG18" s="221" t="s">
        <v>291</v>
      </c>
      <c r="AH18" s="220" t="s">
        <v>292</v>
      </c>
      <c r="AI18" s="220" t="s">
        <v>234</v>
      </c>
      <c r="AJ18" s="220" t="s">
        <v>293</v>
      </c>
      <c r="AK18" s="220" t="s">
        <v>235</v>
      </c>
      <c r="AL18" s="220" t="s">
        <v>294</v>
      </c>
      <c r="AM18" s="220" t="s">
        <v>236</v>
      </c>
      <c r="AN18" s="222" t="s">
        <v>237</v>
      </c>
      <c r="AO18" s="220" t="s">
        <v>295</v>
      </c>
      <c r="AP18" s="220" t="s">
        <v>296</v>
      </c>
      <c r="AQ18" s="220" t="s">
        <v>238</v>
      </c>
      <c r="AR18" s="220" t="s">
        <v>239</v>
      </c>
      <c r="AS18" s="220" t="s">
        <v>144</v>
      </c>
      <c r="AT18" s="222" t="s">
        <v>37</v>
      </c>
      <c r="AU18" s="222" t="s">
        <v>152</v>
      </c>
      <c r="AV18" s="222" t="s">
        <v>297</v>
      </c>
      <c r="AW18" s="222" t="s">
        <v>158</v>
      </c>
      <c r="AX18" s="222" t="s">
        <v>298</v>
      </c>
      <c r="AY18" s="222" t="s">
        <v>163</v>
      </c>
      <c r="AZ18" s="222" t="s">
        <v>299</v>
      </c>
      <c r="BA18" s="222" t="s">
        <v>168</v>
      </c>
      <c r="BB18" s="222" t="s">
        <v>300</v>
      </c>
      <c r="BC18" s="222" t="s">
        <v>301</v>
      </c>
      <c r="BD18" s="222" t="s">
        <v>302</v>
      </c>
      <c r="BE18" s="222" t="s">
        <v>303</v>
      </c>
      <c r="BF18" s="220" t="s">
        <v>304</v>
      </c>
      <c r="BG18" s="222" t="s">
        <v>305</v>
      </c>
      <c r="BH18" s="220" t="s">
        <v>306</v>
      </c>
      <c r="BI18" s="220" t="s">
        <v>243</v>
      </c>
      <c r="BJ18" s="222" t="s">
        <v>244</v>
      </c>
      <c r="BK18" s="220" t="s">
        <v>307</v>
      </c>
      <c r="BL18" s="220" t="s">
        <v>308</v>
      </c>
      <c r="BM18" s="220" t="s">
        <v>309</v>
      </c>
      <c r="BN18" s="220" t="s">
        <v>240</v>
      </c>
      <c r="BO18" s="220" t="s">
        <v>241</v>
      </c>
      <c r="BP18" s="220" t="s">
        <v>242</v>
      </c>
    </row>
    <row r="19" spans="1:68" s="4" customFormat="1" ht="291" customHeight="1" x14ac:dyDescent="0.25">
      <c r="A19" s="240">
        <v>1</v>
      </c>
      <c r="B19" s="241" t="s">
        <v>610</v>
      </c>
      <c r="C19" s="242" t="s">
        <v>3</v>
      </c>
      <c r="D19" s="243" t="s">
        <v>2</v>
      </c>
      <c r="E19" s="230" t="s">
        <v>310</v>
      </c>
      <c r="F19" s="230" t="s">
        <v>314</v>
      </c>
      <c r="G19" s="238" t="s">
        <v>681</v>
      </c>
      <c r="H19" s="238" t="s">
        <v>682</v>
      </c>
      <c r="I19" s="244" t="s">
        <v>705</v>
      </c>
      <c r="J19" s="243" t="s">
        <v>56</v>
      </c>
      <c r="K19" s="243" t="s">
        <v>53</v>
      </c>
      <c r="L19" s="243" t="s">
        <v>54</v>
      </c>
      <c r="M19" s="245">
        <v>1</v>
      </c>
      <c r="N19" s="246"/>
      <c r="O19" s="246" t="s">
        <v>315</v>
      </c>
      <c r="P19" s="246" t="s">
        <v>315</v>
      </c>
      <c r="Q19" s="246" t="s">
        <v>315</v>
      </c>
      <c r="R19" s="246" t="s">
        <v>316</v>
      </c>
      <c r="S19" s="246" t="s">
        <v>315</v>
      </c>
      <c r="T19" s="246" t="s">
        <v>315</v>
      </c>
      <c r="U19" s="246" t="s">
        <v>315</v>
      </c>
      <c r="V19" s="246" t="s">
        <v>316</v>
      </c>
      <c r="W19" s="246" t="s">
        <v>315</v>
      </c>
      <c r="X19" s="246" t="s">
        <v>315</v>
      </c>
      <c r="Y19" s="246" t="s">
        <v>315</v>
      </c>
      <c r="Z19" s="246" t="s">
        <v>315</v>
      </c>
      <c r="AA19" s="246" t="s">
        <v>315</v>
      </c>
      <c r="AB19" s="246" t="s">
        <v>315</v>
      </c>
      <c r="AC19" s="246" t="s">
        <v>315</v>
      </c>
      <c r="AD19" s="246" t="s">
        <v>316</v>
      </c>
      <c r="AE19" s="246" t="s">
        <v>315</v>
      </c>
      <c r="AF19" s="246" t="s">
        <v>315</v>
      </c>
      <c r="AG19" s="246" t="s">
        <v>316</v>
      </c>
      <c r="AH19" s="242">
        <v>15</v>
      </c>
      <c r="AI19" s="247">
        <v>0.2</v>
      </c>
      <c r="AJ19" s="242" t="s">
        <v>98</v>
      </c>
      <c r="AK19" s="247">
        <v>1</v>
      </c>
      <c r="AL19" s="242" t="s">
        <v>122</v>
      </c>
      <c r="AM19" s="229" t="s">
        <v>139</v>
      </c>
      <c r="AN19" s="256" t="s">
        <v>317</v>
      </c>
      <c r="AO19" s="244" t="s">
        <v>706</v>
      </c>
      <c r="AP19" s="238" t="s">
        <v>318</v>
      </c>
      <c r="AQ19" s="238" t="s">
        <v>319</v>
      </c>
      <c r="AR19" s="238" t="s">
        <v>320</v>
      </c>
      <c r="AS19" s="242" t="s">
        <v>94</v>
      </c>
      <c r="AT19" s="256" t="s">
        <v>146</v>
      </c>
      <c r="AU19" s="256" t="s">
        <v>155</v>
      </c>
      <c r="AV19" s="247">
        <v>0.4</v>
      </c>
      <c r="AW19" s="256" t="s">
        <v>161</v>
      </c>
      <c r="AX19" s="256" t="s">
        <v>321</v>
      </c>
      <c r="AY19" s="256" t="s">
        <v>164</v>
      </c>
      <c r="AZ19" s="256" t="s">
        <v>195</v>
      </c>
      <c r="BA19" s="256" t="s">
        <v>169</v>
      </c>
      <c r="BB19" s="237" t="s">
        <v>322</v>
      </c>
      <c r="BC19" s="257">
        <v>0.12</v>
      </c>
      <c r="BD19" s="257">
        <v>1</v>
      </c>
      <c r="BE19" s="258">
        <v>7.1999999999999995E-2</v>
      </c>
      <c r="BF19" s="259" t="s">
        <v>98</v>
      </c>
      <c r="BG19" s="258">
        <v>1</v>
      </c>
      <c r="BH19" s="259" t="s">
        <v>122</v>
      </c>
      <c r="BI19" s="229" t="s">
        <v>139</v>
      </c>
      <c r="BJ19" s="256" t="s">
        <v>177</v>
      </c>
      <c r="BK19" s="260" t="s">
        <v>323</v>
      </c>
      <c r="BL19" s="261" t="s">
        <v>556</v>
      </c>
      <c r="BM19" s="262">
        <v>46022</v>
      </c>
      <c r="BN19" s="263" t="s">
        <v>687</v>
      </c>
      <c r="BO19" s="264" t="s">
        <v>324</v>
      </c>
      <c r="BP19" s="243" t="s">
        <v>311</v>
      </c>
    </row>
    <row r="20" spans="1:68" s="4" customFormat="1" ht="233.25" x14ac:dyDescent="0.25">
      <c r="A20" s="240"/>
      <c r="B20" s="242" t="s">
        <v>610</v>
      </c>
      <c r="C20" s="242" t="s">
        <v>3</v>
      </c>
      <c r="D20" s="243" t="s">
        <v>2</v>
      </c>
      <c r="E20" s="230" t="s">
        <v>310</v>
      </c>
      <c r="F20" s="230" t="s">
        <v>314</v>
      </c>
      <c r="G20" s="238" t="s">
        <v>681</v>
      </c>
      <c r="H20" s="238" t="s">
        <v>682</v>
      </c>
      <c r="I20" s="244" t="s">
        <v>705</v>
      </c>
      <c r="J20" s="243" t="s">
        <v>56</v>
      </c>
      <c r="K20" s="243" t="s">
        <v>53</v>
      </c>
      <c r="L20" s="243" t="s">
        <v>54</v>
      </c>
      <c r="M20" s="245">
        <v>1</v>
      </c>
      <c r="N20" s="246"/>
      <c r="O20" s="246" t="s">
        <v>315</v>
      </c>
      <c r="P20" s="246" t="s">
        <v>315</v>
      </c>
      <c r="Q20" s="246" t="s">
        <v>315</v>
      </c>
      <c r="R20" s="246" t="s">
        <v>316</v>
      </c>
      <c r="S20" s="246" t="s">
        <v>315</v>
      </c>
      <c r="T20" s="246" t="s">
        <v>315</v>
      </c>
      <c r="U20" s="246" t="s">
        <v>315</v>
      </c>
      <c r="V20" s="246" t="s">
        <v>316</v>
      </c>
      <c r="W20" s="246" t="s">
        <v>315</v>
      </c>
      <c r="X20" s="246" t="s">
        <v>315</v>
      </c>
      <c r="Y20" s="246" t="s">
        <v>315</v>
      </c>
      <c r="Z20" s="246" t="s">
        <v>315</v>
      </c>
      <c r="AA20" s="246" t="s">
        <v>315</v>
      </c>
      <c r="AB20" s="246" t="s">
        <v>315</v>
      </c>
      <c r="AC20" s="246" t="s">
        <v>315</v>
      </c>
      <c r="AD20" s="246" t="s">
        <v>316</v>
      </c>
      <c r="AE20" s="246" t="s">
        <v>315</v>
      </c>
      <c r="AF20" s="246" t="s">
        <v>315</v>
      </c>
      <c r="AG20" s="246" t="s">
        <v>316</v>
      </c>
      <c r="AH20" s="242">
        <v>15</v>
      </c>
      <c r="AI20" s="247">
        <v>0.2</v>
      </c>
      <c r="AJ20" s="242" t="s">
        <v>98</v>
      </c>
      <c r="AK20" s="247">
        <v>1</v>
      </c>
      <c r="AL20" s="242" t="s">
        <v>122</v>
      </c>
      <c r="AM20" s="229" t="s">
        <v>139</v>
      </c>
      <c r="AN20" s="256" t="s">
        <v>325</v>
      </c>
      <c r="AO20" s="244" t="s">
        <v>707</v>
      </c>
      <c r="AP20" s="230" t="s">
        <v>326</v>
      </c>
      <c r="AQ20" s="230" t="s">
        <v>327</v>
      </c>
      <c r="AR20" s="238" t="s">
        <v>684</v>
      </c>
      <c r="AS20" s="242" t="s">
        <v>94</v>
      </c>
      <c r="AT20" s="256" t="s">
        <v>146</v>
      </c>
      <c r="AU20" s="256" t="s">
        <v>155</v>
      </c>
      <c r="AV20" s="247">
        <v>0.4</v>
      </c>
      <c r="AW20" s="256" t="s">
        <v>159</v>
      </c>
      <c r="AX20" s="197" t="s">
        <v>328</v>
      </c>
      <c r="AY20" s="256" t="s">
        <v>164</v>
      </c>
      <c r="AZ20" s="256" t="s">
        <v>195</v>
      </c>
      <c r="BA20" s="256" t="s">
        <v>169</v>
      </c>
      <c r="BB20" s="256" t="s">
        <v>329</v>
      </c>
      <c r="BC20" s="257">
        <v>7.1999999999999995E-2</v>
      </c>
      <c r="BD20" s="257">
        <v>1</v>
      </c>
      <c r="BE20" s="258">
        <v>7.1999999999999995E-2</v>
      </c>
      <c r="BF20" s="259" t="s">
        <v>98</v>
      </c>
      <c r="BG20" s="258">
        <v>1</v>
      </c>
      <c r="BH20" s="259" t="s">
        <v>122</v>
      </c>
      <c r="BI20" s="229" t="s">
        <v>139</v>
      </c>
      <c r="BJ20" s="256" t="s">
        <v>177</v>
      </c>
      <c r="BK20" s="265" t="s">
        <v>312</v>
      </c>
      <c r="BL20" s="231" t="s">
        <v>312</v>
      </c>
      <c r="BM20" s="266" t="s">
        <v>312</v>
      </c>
      <c r="BN20" s="263" t="s">
        <v>687</v>
      </c>
      <c r="BO20" s="243" t="s">
        <v>330</v>
      </c>
      <c r="BP20" s="243" t="s">
        <v>312</v>
      </c>
    </row>
    <row r="21" spans="1:68" s="4" customFormat="1" ht="322.5" x14ac:dyDescent="0.25">
      <c r="A21" s="240">
        <v>1</v>
      </c>
      <c r="B21" s="241" t="s">
        <v>611</v>
      </c>
      <c r="C21" s="242" t="s">
        <v>5</v>
      </c>
      <c r="D21" s="243" t="s">
        <v>4</v>
      </c>
      <c r="E21" s="230" t="s">
        <v>331</v>
      </c>
      <c r="F21" s="230" t="s">
        <v>332</v>
      </c>
      <c r="G21" s="230" t="s">
        <v>333</v>
      </c>
      <c r="H21" s="230" t="s">
        <v>334</v>
      </c>
      <c r="I21" s="244" t="s">
        <v>708</v>
      </c>
      <c r="J21" s="243" t="s">
        <v>56</v>
      </c>
      <c r="K21" s="243" t="s">
        <v>53</v>
      </c>
      <c r="L21" s="243" t="s">
        <v>54</v>
      </c>
      <c r="M21" s="245">
        <v>1</v>
      </c>
      <c r="N21" s="246"/>
      <c r="O21" s="246" t="s">
        <v>315</v>
      </c>
      <c r="P21" s="246" t="s">
        <v>315</v>
      </c>
      <c r="Q21" s="246" t="s">
        <v>316</v>
      </c>
      <c r="R21" s="246" t="s">
        <v>316</v>
      </c>
      <c r="S21" s="246" t="s">
        <v>315</v>
      </c>
      <c r="T21" s="246" t="s">
        <v>316</v>
      </c>
      <c r="U21" s="246" t="s">
        <v>316</v>
      </c>
      <c r="V21" s="246" t="s">
        <v>316</v>
      </c>
      <c r="W21" s="246" t="s">
        <v>315</v>
      </c>
      <c r="X21" s="246" t="s">
        <v>315</v>
      </c>
      <c r="Y21" s="246" t="s">
        <v>315</v>
      </c>
      <c r="Z21" s="246" t="s">
        <v>315</v>
      </c>
      <c r="AA21" s="246" t="s">
        <v>316</v>
      </c>
      <c r="AB21" s="246" t="s">
        <v>315</v>
      </c>
      <c r="AC21" s="246" t="s">
        <v>315</v>
      </c>
      <c r="AD21" s="246" t="s">
        <v>316</v>
      </c>
      <c r="AE21" s="246" t="s">
        <v>315</v>
      </c>
      <c r="AF21" s="246" t="s">
        <v>315</v>
      </c>
      <c r="AG21" s="246" t="s">
        <v>316</v>
      </c>
      <c r="AH21" s="242">
        <v>11</v>
      </c>
      <c r="AI21" s="247">
        <v>0.2</v>
      </c>
      <c r="AJ21" s="242" t="s">
        <v>98</v>
      </c>
      <c r="AK21" s="247">
        <v>0.8</v>
      </c>
      <c r="AL21" s="242" t="s">
        <v>120</v>
      </c>
      <c r="AM21" s="229" t="s">
        <v>137</v>
      </c>
      <c r="AN21" s="256" t="s">
        <v>335</v>
      </c>
      <c r="AO21" s="244" t="s">
        <v>709</v>
      </c>
      <c r="AP21" s="230" t="s">
        <v>336</v>
      </c>
      <c r="AQ21" s="230" t="s">
        <v>337</v>
      </c>
      <c r="AR21" s="230" t="s">
        <v>338</v>
      </c>
      <c r="AS21" s="242" t="s">
        <v>94</v>
      </c>
      <c r="AT21" s="256" t="s">
        <v>146</v>
      </c>
      <c r="AU21" s="256" t="s">
        <v>155</v>
      </c>
      <c r="AV21" s="247">
        <v>0.4</v>
      </c>
      <c r="AW21" s="256" t="s">
        <v>159</v>
      </c>
      <c r="AX21" s="256" t="s">
        <v>339</v>
      </c>
      <c r="AY21" s="256" t="s">
        <v>164</v>
      </c>
      <c r="AZ21" s="256" t="s">
        <v>195</v>
      </c>
      <c r="BA21" s="256" t="s">
        <v>169</v>
      </c>
      <c r="BB21" s="256" t="s">
        <v>340</v>
      </c>
      <c r="BC21" s="257">
        <v>0.12</v>
      </c>
      <c r="BD21" s="257">
        <v>0.8</v>
      </c>
      <c r="BE21" s="258">
        <v>0.12</v>
      </c>
      <c r="BF21" s="259" t="s">
        <v>98</v>
      </c>
      <c r="BG21" s="258">
        <v>0.8</v>
      </c>
      <c r="BH21" s="259" t="s">
        <v>120</v>
      </c>
      <c r="BI21" s="229" t="s">
        <v>137</v>
      </c>
      <c r="BJ21" s="256" t="s">
        <v>177</v>
      </c>
      <c r="BK21" s="265" t="s">
        <v>629</v>
      </c>
      <c r="BL21" s="231" t="s">
        <v>560</v>
      </c>
      <c r="BM21" s="266">
        <v>46022</v>
      </c>
      <c r="BN21" s="267" t="s">
        <v>341</v>
      </c>
      <c r="BO21" s="243" t="s">
        <v>342</v>
      </c>
      <c r="BP21" s="243" t="s">
        <v>343</v>
      </c>
    </row>
    <row r="22" spans="1:68" s="4" customFormat="1" ht="144.75" x14ac:dyDescent="0.25">
      <c r="A22" s="240">
        <v>1</v>
      </c>
      <c r="B22" s="241" t="s">
        <v>612</v>
      </c>
      <c r="C22" s="242" t="s">
        <v>7</v>
      </c>
      <c r="D22" s="243" t="s">
        <v>6</v>
      </c>
      <c r="E22" s="230" t="s">
        <v>344</v>
      </c>
      <c r="F22" s="230" t="s">
        <v>346</v>
      </c>
      <c r="G22" s="230" t="s">
        <v>347</v>
      </c>
      <c r="H22" s="230" t="s">
        <v>348</v>
      </c>
      <c r="I22" s="244" t="s">
        <v>710</v>
      </c>
      <c r="J22" s="243" t="s">
        <v>56</v>
      </c>
      <c r="K22" s="243" t="s">
        <v>53</v>
      </c>
      <c r="L22" s="243" t="s">
        <v>54</v>
      </c>
      <c r="M22" s="245">
        <v>1</v>
      </c>
      <c r="N22" s="246"/>
      <c r="O22" s="246" t="s">
        <v>315</v>
      </c>
      <c r="P22" s="246" t="s">
        <v>315</v>
      </c>
      <c r="Q22" s="246" t="s">
        <v>315</v>
      </c>
      <c r="R22" s="246" t="s">
        <v>315</v>
      </c>
      <c r="S22" s="246" t="s">
        <v>315</v>
      </c>
      <c r="T22" s="246" t="s">
        <v>315</v>
      </c>
      <c r="U22" s="246" t="s">
        <v>315</v>
      </c>
      <c r="V22" s="246" t="s">
        <v>316</v>
      </c>
      <c r="W22" s="246" t="s">
        <v>316</v>
      </c>
      <c r="X22" s="246" t="s">
        <v>315</v>
      </c>
      <c r="Y22" s="246" t="s">
        <v>315</v>
      </c>
      <c r="Z22" s="246" t="s">
        <v>315</v>
      </c>
      <c r="AA22" s="246" t="s">
        <v>315</v>
      </c>
      <c r="AB22" s="246" t="s">
        <v>315</v>
      </c>
      <c r="AC22" s="246" t="s">
        <v>315</v>
      </c>
      <c r="AD22" s="246" t="s">
        <v>316</v>
      </c>
      <c r="AE22" s="246" t="s">
        <v>315</v>
      </c>
      <c r="AF22" s="246" t="s">
        <v>315</v>
      </c>
      <c r="AG22" s="246" t="s">
        <v>315</v>
      </c>
      <c r="AH22" s="242">
        <v>16</v>
      </c>
      <c r="AI22" s="247">
        <v>0.2</v>
      </c>
      <c r="AJ22" s="242" t="s">
        <v>98</v>
      </c>
      <c r="AK22" s="247">
        <v>1</v>
      </c>
      <c r="AL22" s="242" t="s">
        <v>122</v>
      </c>
      <c r="AM22" s="229" t="s">
        <v>139</v>
      </c>
      <c r="AN22" s="256" t="s">
        <v>349</v>
      </c>
      <c r="AO22" s="244" t="s">
        <v>711</v>
      </c>
      <c r="AP22" s="230" t="s">
        <v>345</v>
      </c>
      <c r="AQ22" s="230" t="s">
        <v>630</v>
      </c>
      <c r="AR22" s="230" t="s">
        <v>633</v>
      </c>
      <c r="AS22" s="242" t="s">
        <v>94</v>
      </c>
      <c r="AT22" s="256" t="s">
        <v>146</v>
      </c>
      <c r="AU22" s="256" t="s">
        <v>155</v>
      </c>
      <c r="AV22" s="247">
        <v>0.4</v>
      </c>
      <c r="AW22" s="256" t="s">
        <v>159</v>
      </c>
      <c r="AX22" s="256" t="s">
        <v>350</v>
      </c>
      <c r="AY22" s="256" t="s">
        <v>164</v>
      </c>
      <c r="AZ22" s="256" t="s">
        <v>195</v>
      </c>
      <c r="BA22" s="256" t="s">
        <v>169</v>
      </c>
      <c r="BB22" s="256" t="s">
        <v>351</v>
      </c>
      <c r="BC22" s="257">
        <v>0.12</v>
      </c>
      <c r="BD22" s="257">
        <v>1</v>
      </c>
      <c r="BE22" s="258">
        <v>7.1999999999999995E-2</v>
      </c>
      <c r="BF22" s="259" t="s">
        <v>98</v>
      </c>
      <c r="BG22" s="258">
        <v>1</v>
      </c>
      <c r="BH22" s="259" t="s">
        <v>122</v>
      </c>
      <c r="BI22" s="229" t="s">
        <v>139</v>
      </c>
      <c r="BJ22" s="256" t="s">
        <v>177</v>
      </c>
      <c r="BK22" s="265" t="s">
        <v>312</v>
      </c>
      <c r="BL22" s="231" t="s">
        <v>312</v>
      </c>
      <c r="BM22" s="266" t="s">
        <v>312</v>
      </c>
      <c r="BN22" s="267" t="s">
        <v>352</v>
      </c>
      <c r="BO22" s="243" t="s">
        <v>353</v>
      </c>
      <c r="BP22" s="243" t="s">
        <v>312</v>
      </c>
    </row>
    <row r="23" spans="1:68" s="4" customFormat="1" ht="230.25" x14ac:dyDescent="0.25">
      <c r="A23" s="240"/>
      <c r="B23" s="242" t="s">
        <v>612</v>
      </c>
      <c r="C23" s="242" t="s">
        <v>7</v>
      </c>
      <c r="D23" s="243" t="s">
        <v>6</v>
      </c>
      <c r="E23" s="230" t="s">
        <v>344</v>
      </c>
      <c r="F23" s="230" t="s">
        <v>346</v>
      </c>
      <c r="G23" s="230" t="s">
        <v>347</v>
      </c>
      <c r="H23" s="230" t="s">
        <v>348</v>
      </c>
      <c r="I23" s="244" t="s">
        <v>710</v>
      </c>
      <c r="J23" s="243" t="s">
        <v>56</v>
      </c>
      <c r="K23" s="243" t="s">
        <v>53</v>
      </c>
      <c r="L23" s="243" t="s">
        <v>54</v>
      </c>
      <c r="M23" s="245">
        <v>1</v>
      </c>
      <c r="N23" s="246"/>
      <c r="O23" s="246" t="s">
        <v>315</v>
      </c>
      <c r="P23" s="246" t="s">
        <v>315</v>
      </c>
      <c r="Q23" s="246" t="s">
        <v>315</v>
      </c>
      <c r="R23" s="246" t="s">
        <v>315</v>
      </c>
      <c r="S23" s="246" t="s">
        <v>315</v>
      </c>
      <c r="T23" s="246" t="s">
        <v>315</v>
      </c>
      <c r="U23" s="246" t="s">
        <v>315</v>
      </c>
      <c r="V23" s="246" t="s">
        <v>316</v>
      </c>
      <c r="W23" s="246" t="s">
        <v>316</v>
      </c>
      <c r="X23" s="246" t="s">
        <v>315</v>
      </c>
      <c r="Y23" s="246" t="s">
        <v>315</v>
      </c>
      <c r="Z23" s="246" t="s">
        <v>315</v>
      </c>
      <c r="AA23" s="246" t="s">
        <v>315</v>
      </c>
      <c r="AB23" s="246" t="s">
        <v>315</v>
      </c>
      <c r="AC23" s="246" t="s">
        <v>315</v>
      </c>
      <c r="AD23" s="246" t="s">
        <v>316</v>
      </c>
      <c r="AE23" s="246" t="s">
        <v>315</v>
      </c>
      <c r="AF23" s="246" t="s">
        <v>315</v>
      </c>
      <c r="AG23" s="246" t="s">
        <v>315</v>
      </c>
      <c r="AH23" s="242">
        <v>16</v>
      </c>
      <c r="AI23" s="247">
        <v>0.2</v>
      </c>
      <c r="AJ23" s="242" t="s">
        <v>98</v>
      </c>
      <c r="AK23" s="247">
        <v>1</v>
      </c>
      <c r="AL23" s="242" t="s">
        <v>122</v>
      </c>
      <c r="AM23" s="229" t="s">
        <v>139</v>
      </c>
      <c r="AN23" s="256" t="s">
        <v>354</v>
      </c>
      <c r="AO23" s="244" t="s">
        <v>712</v>
      </c>
      <c r="AP23" s="230" t="s">
        <v>345</v>
      </c>
      <c r="AQ23" s="230" t="s">
        <v>685</v>
      </c>
      <c r="AR23" s="230" t="s">
        <v>686</v>
      </c>
      <c r="AS23" s="242" t="s">
        <v>94</v>
      </c>
      <c r="AT23" s="256" t="s">
        <v>146</v>
      </c>
      <c r="AU23" s="256" t="s">
        <v>155</v>
      </c>
      <c r="AV23" s="247">
        <v>0.4</v>
      </c>
      <c r="AW23" s="256" t="s">
        <v>159</v>
      </c>
      <c r="AX23" s="256" t="s">
        <v>631</v>
      </c>
      <c r="AY23" s="256" t="s">
        <v>164</v>
      </c>
      <c r="AZ23" s="256" t="s">
        <v>195</v>
      </c>
      <c r="BA23" s="256" t="s">
        <v>169</v>
      </c>
      <c r="BB23" s="256" t="s">
        <v>355</v>
      </c>
      <c r="BC23" s="257">
        <v>7.1999999999999995E-2</v>
      </c>
      <c r="BD23" s="257">
        <v>1</v>
      </c>
      <c r="BE23" s="258">
        <v>7.1999999999999995E-2</v>
      </c>
      <c r="BF23" s="259" t="s">
        <v>98</v>
      </c>
      <c r="BG23" s="258">
        <v>1</v>
      </c>
      <c r="BH23" s="259" t="s">
        <v>122</v>
      </c>
      <c r="BI23" s="229" t="s">
        <v>139</v>
      </c>
      <c r="BJ23" s="256" t="s">
        <v>177</v>
      </c>
      <c r="BK23" s="265" t="s">
        <v>632</v>
      </c>
      <c r="BL23" s="231" t="s">
        <v>563</v>
      </c>
      <c r="BM23" s="266">
        <v>46022</v>
      </c>
      <c r="BN23" s="267" t="s">
        <v>352</v>
      </c>
      <c r="BO23" s="243" t="s">
        <v>356</v>
      </c>
      <c r="BP23" s="243" t="s">
        <v>311</v>
      </c>
    </row>
    <row r="24" spans="1:68" s="4" customFormat="1" ht="202.9" customHeight="1" x14ac:dyDescent="0.25">
      <c r="A24" s="240">
        <v>3</v>
      </c>
      <c r="B24" s="241" t="s">
        <v>636</v>
      </c>
      <c r="C24" s="242" t="s">
        <v>9</v>
      </c>
      <c r="D24" s="243" t="s">
        <v>8</v>
      </c>
      <c r="E24" s="230" t="s">
        <v>357</v>
      </c>
      <c r="F24" s="230" t="s">
        <v>346</v>
      </c>
      <c r="G24" s="230" t="s">
        <v>347</v>
      </c>
      <c r="H24" s="248" t="s">
        <v>637</v>
      </c>
      <c r="I24" s="244" t="s">
        <v>713</v>
      </c>
      <c r="J24" s="243" t="s">
        <v>56</v>
      </c>
      <c r="K24" s="243" t="s">
        <v>53</v>
      </c>
      <c r="L24" s="243" t="s">
        <v>54</v>
      </c>
      <c r="M24" s="245">
        <v>1</v>
      </c>
      <c r="N24" s="246"/>
      <c r="O24" s="246" t="s">
        <v>315</v>
      </c>
      <c r="P24" s="246" t="s">
        <v>315</v>
      </c>
      <c r="Q24" s="246" t="s">
        <v>315</v>
      </c>
      <c r="R24" s="246" t="s">
        <v>315</v>
      </c>
      <c r="S24" s="246" t="s">
        <v>315</v>
      </c>
      <c r="T24" s="246" t="s">
        <v>315</v>
      </c>
      <c r="U24" s="246" t="s">
        <v>315</v>
      </c>
      <c r="V24" s="246" t="s">
        <v>315</v>
      </c>
      <c r="W24" s="246" t="s">
        <v>315</v>
      </c>
      <c r="X24" s="246" t="s">
        <v>315</v>
      </c>
      <c r="Y24" s="246" t="s">
        <v>315</v>
      </c>
      <c r="Z24" s="246" t="s">
        <v>315</v>
      </c>
      <c r="AA24" s="246" t="s">
        <v>315</v>
      </c>
      <c r="AB24" s="246" t="s">
        <v>315</v>
      </c>
      <c r="AC24" s="246" t="s">
        <v>315</v>
      </c>
      <c r="AD24" s="246" t="s">
        <v>316</v>
      </c>
      <c r="AE24" s="246" t="s">
        <v>315</v>
      </c>
      <c r="AF24" s="246" t="s">
        <v>315</v>
      </c>
      <c r="AG24" s="246" t="s">
        <v>316</v>
      </c>
      <c r="AH24" s="242">
        <v>17</v>
      </c>
      <c r="AI24" s="247">
        <v>0.2</v>
      </c>
      <c r="AJ24" s="242" t="s">
        <v>98</v>
      </c>
      <c r="AK24" s="247">
        <v>1</v>
      </c>
      <c r="AL24" s="242" t="s">
        <v>122</v>
      </c>
      <c r="AM24" s="229" t="s">
        <v>139</v>
      </c>
      <c r="AN24" s="256" t="s">
        <v>638</v>
      </c>
      <c r="AO24" s="244" t="s">
        <v>714</v>
      </c>
      <c r="AP24" s="230" t="s">
        <v>634</v>
      </c>
      <c r="AQ24" s="230" t="s">
        <v>688</v>
      </c>
      <c r="AR24" s="230" t="s">
        <v>635</v>
      </c>
      <c r="AS24" s="242" t="s">
        <v>94</v>
      </c>
      <c r="AT24" s="256" t="s">
        <v>146</v>
      </c>
      <c r="AU24" s="256" t="s">
        <v>155</v>
      </c>
      <c r="AV24" s="247">
        <v>0.4</v>
      </c>
      <c r="AW24" s="256" t="s">
        <v>161</v>
      </c>
      <c r="AX24" s="256" t="s">
        <v>321</v>
      </c>
      <c r="AY24" s="256" t="s">
        <v>164</v>
      </c>
      <c r="AZ24" s="256" t="s">
        <v>195</v>
      </c>
      <c r="BA24" s="256" t="s">
        <v>169</v>
      </c>
      <c r="BB24" s="256" t="s">
        <v>467</v>
      </c>
      <c r="BC24" s="257">
        <v>0.12</v>
      </c>
      <c r="BD24" s="257">
        <v>1</v>
      </c>
      <c r="BE24" s="258">
        <v>0.12</v>
      </c>
      <c r="BF24" s="259" t="s">
        <v>98</v>
      </c>
      <c r="BG24" s="258">
        <v>1</v>
      </c>
      <c r="BH24" s="259" t="s">
        <v>122</v>
      </c>
      <c r="BI24" s="229" t="s">
        <v>139</v>
      </c>
      <c r="BJ24" s="256" t="s">
        <v>177</v>
      </c>
      <c r="BK24" s="265" t="s">
        <v>641</v>
      </c>
      <c r="BL24" s="231" t="s">
        <v>563</v>
      </c>
      <c r="BM24" s="266">
        <v>46022</v>
      </c>
      <c r="BN24" s="263" t="s">
        <v>639</v>
      </c>
      <c r="BO24" s="243" t="s">
        <v>640</v>
      </c>
      <c r="BP24" s="243" t="s">
        <v>311</v>
      </c>
    </row>
    <row r="25" spans="1:68" s="4" customFormat="1" ht="202.9" customHeight="1" x14ac:dyDescent="0.25">
      <c r="A25" s="240">
        <v>1</v>
      </c>
      <c r="B25" s="241" t="s">
        <v>613</v>
      </c>
      <c r="C25" s="242" t="s">
        <v>11</v>
      </c>
      <c r="D25" s="243" t="s">
        <v>10</v>
      </c>
      <c r="E25" s="230" t="s">
        <v>358</v>
      </c>
      <c r="F25" s="230" t="s">
        <v>346</v>
      </c>
      <c r="G25" s="230" t="s">
        <v>359</v>
      </c>
      <c r="H25" s="238" t="s">
        <v>683</v>
      </c>
      <c r="I25" s="244" t="s">
        <v>715</v>
      </c>
      <c r="J25" s="243" t="s">
        <v>56</v>
      </c>
      <c r="K25" s="243" t="s">
        <v>53</v>
      </c>
      <c r="L25" s="243" t="s">
        <v>54</v>
      </c>
      <c r="M25" s="245">
        <v>1</v>
      </c>
      <c r="N25" s="246"/>
      <c r="O25" s="246" t="s">
        <v>315</v>
      </c>
      <c r="P25" s="246" t="s">
        <v>315</v>
      </c>
      <c r="Q25" s="246" t="s">
        <v>315</v>
      </c>
      <c r="R25" s="246" t="s">
        <v>315</v>
      </c>
      <c r="S25" s="246" t="s">
        <v>315</v>
      </c>
      <c r="T25" s="246" t="s">
        <v>315</v>
      </c>
      <c r="U25" s="246" t="s">
        <v>315</v>
      </c>
      <c r="V25" s="246" t="s">
        <v>315</v>
      </c>
      <c r="W25" s="246" t="s">
        <v>315</v>
      </c>
      <c r="X25" s="246" t="s">
        <v>315</v>
      </c>
      <c r="Y25" s="246" t="s">
        <v>315</v>
      </c>
      <c r="Z25" s="246" t="s">
        <v>315</v>
      </c>
      <c r="AA25" s="246" t="s">
        <v>315</v>
      </c>
      <c r="AB25" s="246" t="s">
        <v>315</v>
      </c>
      <c r="AC25" s="246" t="s">
        <v>315</v>
      </c>
      <c r="AD25" s="246" t="s">
        <v>316</v>
      </c>
      <c r="AE25" s="246" t="s">
        <v>315</v>
      </c>
      <c r="AF25" s="246" t="s">
        <v>315</v>
      </c>
      <c r="AG25" s="246" t="s">
        <v>315</v>
      </c>
      <c r="AH25" s="242">
        <v>18</v>
      </c>
      <c r="AI25" s="247">
        <v>0.2</v>
      </c>
      <c r="AJ25" s="242" t="s">
        <v>98</v>
      </c>
      <c r="AK25" s="247">
        <v>1</v>
      </c>
      <c r="AL25" s="242" t="s">
        <v>122</v>
      </c>
      <c r="AM25" s="229" t="s">
        <v>139</v>
      </c>
      <c r="AN25" s="256" t="s">
        <v>360</v>
      </c>
      <c r="AO25" s="244" t="s">
        <v>716</v>
      </c>
      <c r="AP25" s="230" t="s">
        <v>361</v>
      </c>
      <c r="AQ25" s="230" t="s">
        <v>362</v>
      </c>
      <c r="AR25" s="230" t="s">
        <v>689</v>
      </c>
      <c r="AS25" s="242" t="s">
        <v>94</v>
      </c>
      <c r="AT25" s="256" t="s">
        <v>146</v>
      </c>
      <c r="AU25" s="256" t="s">
        <v>155</v>
      </c>
      <c r="AV25" s="247">
        <v>0.4</v>
      </c>
      <c r="AW25" s="256" t="s">
        <v>159</v>
      </c>
      <c r="AX25" s="256" t="s">
        <v>363</v>
      </c>
      <c r="AY25" s="256" t="s">
        <v>164</v>
      </c>
      <c r="AZ25" s="256" t="s">
        <v>195</v>
      </c>
      <c r="BA25" s="256" t="s">
        <v>169</v>
      </c>
      <c r="BB25" s="256" t="s">
        <v>364</v>
      </c>
      <c r="BC25" s="257">
        <v>0.12</v>
      </c>
      <c r="BD25" s="257">
        <v>1</v>
      </c>
      <c r="BE25" s="258">
        <v>0.12</v>
      </c>
      <c r="BF25" s="259" t="s">
        <v>98</v>
      </c>
      <c r="BG25" s="258">
        <v>1</v>
      </c>
      <c r="BH25" s="259" t="s">
        <v>122</v>
      </c>
      <c r="BI25" s="229" t="s">
        <v>139</v>
      </c>
      <c r="BJ25" s="256" t="s">
        <v>177</v>
      </c>
      <c r="BK25" s="265" t="s">
        <v>642</v>
      </c>
      <c r="BL25" s="231" t="s">
        <v>569</v>
      </c>
      <c r="BM25" s="266">
        <v>46022</v>
      </c>
      <c r="BN25" s="267" t="s">
        <v>365</v>
      </c>
      <c r="BO25" s="243" t="s">
        <v>366</v>
      </c>
      <c r="BP25" s="243" t="s">
        <v>311</v>
      </c>
    </row>
    <row r="26" spans="1:68" s="4" customFormat="1" ht="148.9" customHeight="1" x14ac:dyDescent="0.25">
      <c r="A26" s="240">
        <v>1</v>
      </c>
      <c r="B26" s="241" t="s">
        <v>614</v>
      </c>
      <c r="C26" s="242" t="s">
        <v>13</v>
      </c>
      <c r="D26" s="243" t="s">
        <v>12</v>
      </c>
      <c r="E26" s="230" t="s">
        <v>358</v>
      </c>
      <c r="F26" s="230" t="s">
        <v>346</v>
      </c>
      <c r="G26" s="230" t="s">
        <v>347</v>
      </c>
      <c r="H26" s="230" t="s">
        <v>384</v>
      </c>
      <c r="I26" s="244" t="s">
        <v>717</v>
      </c>
      <c r="J26" s="243" t="s">
        <v>56</v>
      </c>
      <c r="K26" s="243" t="s">
        <v>53</v>
      </c>
      <c r="L26" s="243" t="s">
        <v>54</v>
      </c>
      <c r="M26" s="245">
        <v>1</v>
      </c>
      <c r="N26" s="246"/>
      <c r="O26" s="246" t="s">
        <v>315</v>
      </c>
      <c r="P26" s="246" t="s">
        <v>315</v>
      </c>
      <c r="Q26" s="246" t="s">
        <v>316</v>
      </c>
      <c r="R26" s="246" t="s">
        <v>316</v>
      </c>
      <c r="S26" s="246" t="s">
        <v>315</v>
      </c>
      <c r="T26" s="246" t="s">
        <v>315</v>
      </c>
      <c r="U26" s="246" t="s">
        <v>316</v>
      </c>
      <c r="V26" s="246" t="s">
        <v>316</v>
      </c>
      <c r="W26" s="246" t="s">
        <v>315</v>
      </c>
      <c r="X26" s="246" t="s">
        <v>315</v>
      </c>
      <c r="Y26" s="246" t="s">
        <v>315</v>
      </c>
      <c r="Z26" s="246" t="s">
        <v>315</v>
      </c>
      <c r="AA26" s="246" t="s">
        <v>315</v>
      </c>
      <c r="AB26" s="246" t="s">
        <v>315</v>
      </c>
      <c r="AC26" s="246" t="s">
        <v>315</v>
      </c>
      <c r="AD26" s="246" t="s">
        <v>316</v>
      </c>
      <c r="AE26" s="246" t="s">
        <v>315</v>
      </c>
      <c r="AF26" s="246" t="s">
        <v>315</v>
      </c>
      <c r="AG26" s="246" t="s">
        <v>316</v>
      </c>
      <c r="AH26" s="242">
        <v>13</v>
      </c>
      <c r="AI26" s="247">
        <v>0.2</v>
      </c>
      <c r="AJ26" s="242" t="s">
        <v>98</v>
      </c>
      <c r="AK26" s="247">
        <v>1</v>
      </c>
      <c r="AL26" s="242" t="s">
        <v>122</v>
      </c>
      <c r="AM26" s="229" t="s">
        <v>139</v>
      </c>
      <c r="AN26" s="256" t="s">
        <v>369</v>
      </c>
      <c r="AO26" s="244" t="s">
        <v>718</v>
      </c>
      <c r="AP26" s="230" t="s">
        <v>370</v>
      </c>
      <c r="AQ26" s="230" t="s">
        <v>371</v>
      </c>
      <c r="AR26" s="230" t="s">
        <v>372</v>
      </c>
      <c r="AS26" s="242" t="s">
        <v>94</v>
      </c>
      <c r="AT26" s="256" t="s">
        <v>148</v>
      </c>
      <c r="AU26" s="256" t="s">
        <v>155</v>
      </c>
      <c r="AV26" s="247">
        <v>0.3</v>
      </c>
      <c r="AW26" s="256" t="s">
        <v>159</v>
      </c>
      <c r="AX26" s="256" t="s">
        <v>368</v>
      </c>
      <c r="AY26" s="256" t="s">
        <v>164</v>
      </c>
      <c r="AZ26" s="256" t="s">
        <v>195</v>
      </c>
      <c r="BA26" s="256" t="s">
        <v>169</v>
      </c>
      <c r="BB26" s="256" t="s">
        <v>373</v>
      </c>
      <c r="BC26" s="257">
        <v>0.14000000000000001</v>
      </c>
      <c r="BD26" s="257">
        <v>1</v>
      </c>
      <c r="BE26" s="258">
        <v>9.8000000000000004E-2</v>
      </c>
      <c r="BF26" s="259" t="s">
        <v>98</v>
      </c>
      <c r="BG26" s="258">
        <v>1</v>
      </c>
      <c r="BH26" s="259" t="s">
        <v>122</v>
      </c>
      <c r="BI26" s="229" t="s">
        <v>139</v>
      </c>
      <c r="BJ26" s="256" t="s">
        <v>177</v>
      </c>
      <c r="BK26" s="265" t="s">
        <v>645</v>
      </c>
      <c r="BL26" s="231" t="s">
        <v>572</v>
      </c>
      <c r="BM26" s="266">
        <v>46022</v>
      </c>
      <c r="BN26" s="267" t="s">
        <v>374</v>
      </c>
      <c r="BO26" s="243" t="s">
        <v>375</v>
      </c>
      <c r="BP26" s="243" t="s">
        <v>311</v>
      </c>
    </row>
    <row r="27" spans="1:68" s="4" customFormat="1" ht="148.9" customHeight="1" x14ac:dyDescent="0.25">
      <c r="A27" s="240"/>
      <c r="B27" s="242" t="s">
        <v>614</v>
      </c>
      <c r="C27" s="242" t="s">
        <v>13</v>
      </c>
      <c r="D27" s="243" t="s">
        <v>12</v>
      </c>
      <c r="E27" s="230" t="s">
        <v>358</v>
      </c>
      <c r="F27" s="230" t="s">
        <v>346</v>
      </c>
      <c r="G27" s="230" t="s">
        <v>347</v>
      </c>
      <c r="H27" s="230" t="s">
        <v>384</v>
      </c>
      <c r="I27" s="244" t="s">
        <v>717</v>
      </c>
      <c r="J27" s="243" t="s">
        <v>56</v>
      </c>
      <c r="K27" s="243" t="s">
        <v>53</v>
      </c>
      <c r="L27" s="243" t="s">
        <v>54</v>
      </c>
      <c r="M27" s="245">
        <v>1</v>
      </c>
      <c r="N27" s="246"/>
      <c r="O27" s="246" t="s">
        <v>315</v>
      </c>
      <c r="P27" s="246" t="s">
        <v>315</v>
      </c>
      <c r="Q27" s="246" t="s">
        <v>316</v>
      </c>
      <c r="R27" s="246" t="s">
        <v>316</v>
      </c>
      <c r="S27" s="246" t="s">
        <v>315</v>
      </c>
      <c r="T27" s="246" t="s">
        <v>315</v>
      </c>
      <c r="U27" s="246" t="s">
        <v>316</v>
      </c>
      <c r="V27" s="246" t="s">
        <v>316</v>
      </c>
      <c r="W27" s="246" t="s">
        <v>315</v>
      </c>
      <c r="X27" s="246" t="s">
        <v>315</v>
      </c>
      <c r="Y27" s="246" t="s">
        <v>315</v>
      </c>
      <c r="Z27" s="246" t="s">
        <v>315</v>
      </c>
      <c r="AA27" s="246" t="s">
        <v>315</v>
      </c>
      <c r="AB27" s="246" t="s">
        <v>315</v>
      </c>
      <c r="AC27" s="246" t="s">
        <v>315</v>
      </c>
      <c r="AD27" s="246" t="s">
        <v>316</v>
      </c>
      <c r="AE27" s="246" t="s">
        <v>315</v>
      </c>
      <c r="AF27" s="246" t="s">
        <v>315</v>
      </c>
      <c r="AG27" s="246" t="s">
        <v>316</v>
      </c>
      <c r="AH27" s="242">
        <v>13</v>
      </c>
      <c r="AI27" s="247">
        <v>0.2</v>
      </c>
      <c r="AJ27" s="242" t="s">
        <v>98</v>
      </c>
      <c r="AK27" s="247">
        <v>1</v>
      </c>
      <c r="AL27" s="242" t="s">
        <v>122</v>
      </c>
      <c r="AM27" s="229" t="s">
        <v>139</v>
      </c>
      <c r="AN27" s="256" t="s">
        <v>376</v>
      </c>
      <c r="AO27" s="244" t="s">
        <v>719</v>
      </c>
      <c r="AP27" s="230" t="s">
        <v>377</v>
      </c>
      <c r="AQ27" s="230" t="s">
        <v>378</v>
      </c>
      <c r="AR27" s="230" t="s">
        <v>643</v>
      </c>
      <c r="AS27" s="242" t="s">
        <v>94</v>
      </c>
      <c r="AT27" s="256" t="s">
        <v>148</v>
      </c>
      <c r="AU27" s="256" t="s">
        <v>155</v>
      </c>
      <c r="AV27" s="247">
        <v>0.3</v>
      </c>
      <c r="AW27" s="256" t="s">
        <v>159</v>
      </c>
      <c r="AX27" s="256" t="s">
        <v>379</v>
      </c>
      <c r="AY27" s="256" t="s">
        <v>164</v>
      </c>
      <c r="AZ27" s="256" t="s">
        <v>188</v>
      </c>
      <c r="BA27" s="256" t="s">
        <v>169</v>
      </c>
      <c r="BB27" s="256" t="s">
        <v>380</v>
      </c>
      <c r="BC27" s="257">
        <v>9.8000000000000004E-2</v>
      </c>
      <c r="BD27" s="257">
        <v>1</v>
      </c>
      <c r="BE27" s="258">
        <v>9.8000000000000004E-2</v>
      </c>
      <c r="BF27" s="259" t="s">
        <v>98</v>
      </c>
      <c r="BG27" s="258">
        <v>1</v>
      </c>
      <c r="BH27" s="259" t="s">
        <v>122</v>
      </c>
      <c r="BI27" s="229" t="s">
        <v>139</v>
      </c>
      <c r="BJ27" s="256" t="s">
        <v>177</v>
      </c>
      <c r="BK27" s="265" t="s">
        <v>312</v>
      </c>
      <c r="BL27" s="231" t="s">
        <v>312</v>
      </c>
      <c r="BM27" s="266" t="s">
        <v>312</v>
      </c>
      <c r="BN27" s="267" t="s">
        <v>374</v>
      </c>
      <c r="BO27" s="243" t="s">
        <v>381</v>
      </c>
      <c r="BP27" s="243" t="s">
        <v>312</v>
      </c>
    </row>
    <row r="28" spans="1:68" s="4" customFormat="1" ht="227.45" customHeight="1" x14ac:dyDescent="0.25">
      <c r="A28" s="240">
        <v>2</v>
      </c>
      <c r="B28" s="241" t="s">
        <v>615</v>
      </c>
      <c r="C28" s="242" t="s">
        <v>13</v>
      </c>
      <c r="D28" s="243" t="s">
        <v>12</v>
      </c>
      <c r="E28" s="230" t="s">
        <v>358</v>
      </c>
      <c r="F28" s="230" t="s">
        <v>385</v>
      </c>
      <c r="G28" s="230" t="s">
        <v>386</v>
      </c>
      <c r="H28" s="238" t="s">
        <v>649</v>
      </c>
      <c r="I28" s="244" t="s">
        <v>720</v>
      </c>
      <c r="J28" s="243" t="s">
        <v>56</v>
      </c>
      <c r="K28" s="243" t="s">
        <v>53</v>
      </c>
      <c r="L28" s="243" t="s">
        <v>54</v>
      </c>
      <c r="M28" s="245">
        <v>1</v>
      </c>
      <c r="N28" s="246"/>
      <c r="O28" s="246" t="s">
        <v>315</v>
      </c>
      <c r="P28" s="246" t="s">
        <v>315</v>
      </c>
      <c r="Q28" s="246" t="s">
        <v>315</v>
      </c>
      <c r="R28" s="246" t="s">
        <v>315</v>
      </c>
      <c r="S28" s="246" t="s">
        <v>315</v>
      </c>
      <c r="T28" s="246" t="s">
        <v>315</v>
      </c>
      <c r="U28" s="246" t="s">
        <v>315</v>
      </c>
      <c r="V28" s="246" t="s">
        <v>315</v>
      </c>
      <c r="W28" s="246" t="s">
        <v>315</v>
      </c>
      <c r="X28" s="246" t="s">
        <v>315</v>
      </c>
      <c r="Y28" s="246" t="s">
        <v>315</v>
      </c>
      <c r="Z28" s="246" t="s">
        <v>315</v>
      </c>
      <c r="AA28" s="246" t="s">
        <v>315</v>
      </c>
      <c r="AB28" s="246" t="s">
        <v>315</v>
      </c>
      <c r="AC28" s="246" t="s">
        <v>315</v>
      </c>
      <c r="AD28" s="246" t="s">
        <v>316</v>
      </c>
      <c r="AE28" s="246" t="s">
        <v>315</v>
      </c>
      <c r="AF28" s="246" t="s">
        <v>315</v>
      </c>
      <c r="AG28" s="246" t="s">
        <v>316</v>
      </c>
      <c r="AH28" s="242">
        <v>17</v>
      </c>
      <c r="AI28" s="247">
        <v>0.2</v>
      </c>
      <c r="AJ28" s="242" t="s">
        <v>98</v>
      </c>
      <c r="AK28" s="247">
        <v>1</v>
      </c>
      <c r="AL28" s="242" t="s">
        <v>122</v>
      </c>
      <c r="AM28" s="229" t="s">
        <v>139</v>
      </c>
      <c r="AN28" s="256" t="s">
        <v>382</v>
      </c>
      <c r="AO28" s="244" t="s">
        <v>721</v>
      </c>
      <c r="AP28" s="238" t="s">
        <v>650</v>
      </c>
      <c r="AQ28" s="238" t="s">
        <v>651</v>
      </c>
      <c r="AR28" s="238" t="s">
        <v>652</v>
      </c>
      <c r="AS28" s="242" t="s">
        <v>94</v>
      </c>
      <c r="AT28" s="256" t="s">
        <v>146</v>
      </c>
      <c r="AU28" s="256" t="s">
        <v>155</v>
      </c>
      <c r="AV28" s="247">
        <v>0.4</v>
      </c>
      <c r="AW28" s="256" t="s">
        <v>159</v>
      </c>
      <c r="AX28" s="237" t="s">
        <v>653</v>
      </c>
      <c r="AY28" s="256" t="s">
        <v>164</v>
      </c>
      <c r="AZ28" s="256" t="s">
        <v>195</v>
      </c>
      <c r="BA28" s="256" t="s">
        <v>169</v>
      </c>
      <c r="BB28" s="237" t="s">
        <v>654</v>
      </c>
      <c r="BC28" s="257">
        <v>0.12</v>
      </c>
      <c r="BD28" s="257">
        <v>1</v>
      </c>
      <c r="BE28" s="258">
        <v>0.12</v>
      </c>
      <c r="BF28" s="259" t="s">
        <v>98</v>
      </c>
      <c r="BG28" s="258">
        <v>1</v>
      </c>
      <c r="BH28" s="259" t="s">
        <v>122</v>
      </c>
      <c r="BI28" s="229" t="s">
        <v>139</v>
      </c>
      <c r="BJ28" s="256" t="s">
        <v>177</v>
      </c>
      <c r="BK28" s="265" t="s">
        <v>644</v>
      </c>
      <c r="BL28" s="231" t="s">
        <v>646</v>
      </c>
      <c r="BM28" s="266">
        <v>46022</v>
      </c>
      <c r="BN28" s="267" t="s">
        <v>387</v>
      </c>
      <c r="BO28" s="264" t="s">
        <v>655</v>
      </c>
      <c r="BP28" s="243" t="s">
        <v>311</v>
      </c>
    </row>
    <row r="29" spans="1:68" s="4" customFormat="1" ht="180" thickBot="1" x14ac:dyDescent="0.3">
      <c r="A29" s="240">
        <v>1</v>
      </c>
      <c r="B29" s="241" t="s">
        <v>616</v>
      </c>
      <c r="C29" s="242" t="s">
        <v>15</v>
      </c>
      <c r="D29" s="243" t="s">
        <v>14</v>
      </c>
      <c r="E29" s="230" t="s">
        <v>224</v>
      </c>
      <c r="F29" s="230" t="s">
        <v>313</v>
      </c>
      <c r="G29" s="230" t="s">
        <v>347</v>
      </c>
      <c r="H29" s="230" t="s">
        <v>388</v>
      </c>
      <c r="I29" s="244" t="s">
        <v>722</v>
      </c>
      <c r="J29" s="243" t="s">
        <v>56</v>
      </c>
      <c r="K29" s="243" t="s">
        <v>53</v>
      </c>
      <c r="L29" s="243" t="s">
        <v>54</v>
      </c>
      <c r="M29" s="245">
        <v>1</v>
      </c>
      <c r="N29" s="246"/>
      <c r="O29" s="246" t="s">
        <v>315</v>
      </c>
      <c r="P29" s="246" t="s">
        <v>315</v>
      </c>
      <c r="Q29" s="246" t="s">
        <v>315</v>
      </c>
      <c r="R29" s="246" t="s">
        <v>315</v>
      </c>
      <c r="S29" s="246" t="s">
        <v>315</v>
      </c>
      <c r="T29" s="246" t="s">
        <v>315</v>
      </c>
      <c r="U29" s="246" t="s">
        <v>315</v>
      </c>
      <c r="V29" s="246" t="s">
        <v>315</v>
      </c>
      <c r="W29" s="246" t="s">
        <v>315</v>
      </c>
      <c r="X29" s="246" t="s">
        <v>315</v>
      </c>
      <c r="Y29" s="246" t="s">
        <v>315</v>
      </c>
      <c r="Z29" s="246" t="s">
        <v>315</v>
      </c>
      <c r="AA29" s="246" t="s">
        <v>315</v>
      </c>
      <c r="AB29" s="246" t="s">
        <v>315</v>
      </c>
      <c r="AC29" s="246" t="s">
        <v>315</v>
      </c>
      <c r="AD29" s="246" t="s">
        <v>316</v>
      </c>
      <c r="AE29" s="246" t="s">
        <v>315</v>
      </c>
      <c r="AF29" s="246" t="s">
        <v>315</v>
      </c>
      <c r="AG29" s="246" t="s">
        <v>316</v>
      </c>
      <c r="AH29" s="242">
        <v>17</v>
      </c>
      <c r="AI29" s="247">
        <v>0.2</v>
      </c>
      <c r="AJ29" s="242" t="s">
        <v>98</v>
      </c>
      <c r="AK29" s="247">
        <v>1</v>
      </c>
      <c r="AL29" s="242" t="s">
        <v>122</v>
      </c>
      <c r="AM29" s="229" t="s">
        <v>139</v>
      </c>
      <c r="AN29" s="256" t="s">
        <v>389</v>
      </c>
      <c r="AO29" s="244" t="s">
        <v>723</v>
      </c>
      <c r="AP29" s="230" t="s">
        <v>390</v>
      </c>
      <c r="AQ29" s="238" t="s">
        <v>391</v>
      </c>
      <c r="AR29" s="238" t="s">
        <v>657</v>
      </c>
      <c r="AS29" s="242" t="s">
        <v>94</v>
      </c>
      <c r="AT29" s="256" t="s">
        <v>146</v>
      </c>
      <c r="AU29" s="256" t="s">
        <v>155</v>
      </c>
      <c r="AV29" s="247">
        <v>0.4</v>
      </c>
      <c r="AW29" s="256" t="s">
        <v>159</v>
      </c>
      <c r="AX29" s="256" t="s">
        <v>392</v>
      </c>
      <c r="AY29" s="256" t="s">
        <v>164</v>
      </c>
      <c r="AZ29" s="256" t="s">
        <v>195</v>
      </c>
      <c r="BA29" s="256" t="s">
        <v>169</v>
      </c>
      <c r="BB29" s="256" t="s">
        <v>393</v>
      </c>
      <c r="BC29" s="257">
        <v>0.12</v>
      </c>
      <c r="BD29" s="257">
        <v>1</v>
      </c>
      <c r="BE29" s="258">
        <v>0.12</v>
      </c>
      <c r="BF29" s="259" t="s">
        <v>98</v>
      </c>
      <c r="BG29" s="258">
        <v>1</v>
      </c>
      <c r="BH29" s="259" t="s">
        <v>122</v>
      </c>
      <c r="BI29" s="229" t="s">
        <v>139</v>
      </c>
      <c r="BJ29" s="256" t="s">
        <v>177</v>
      </c>
      <c r="BK29" s="265" t="s">
        <v>656</v>
      </c>
      <c r="BL29" s="231" t="s">
        <v>575</v>
      </c>
      <c r="BM29" s="266">
        <v>46022</v>
      </c>
      <c r="BN29" s="267" t="s">
        <v>394</v>
      </c>
      <c r="BO29" s="243" t="s">
        <v>395</v>
      </c>
      <c r="BP29" s="243" t="s">
        <v>311</v>
      </c>
    </row>
    <row r="30" spans="1:68" s="4" customFormat="1" ht="336" customHeight="1" x14ac:dyDescent="0.25">
      <c r="A30" s="240">
        <v>1</v>
      </c>
      <c r="B30" s="241" t="s">
        <v>617</v>
      </c>
      <c r="C30" s="242" t="s">
        <v>15</v>
      </c>
      <c r="D30" s="243" t="s">
        <v>16</v>
      </c>
      <c r="E30" s="230" t="s">
        <v>224</v>
      </c>
      <c r="F30" s="230" t="s">
        <v>385</v>
      </c>
      <c r="G30" s="230" t="s">
        <v>347</v>
      </c>
      <c r="H30" s="230" t="s">
        <v>402</v>
      </c>
      <c r="I30" s="244" t="s">
        <v>724</v>
      </c>
      <c r="J30" s="243" t="s">
        <v>56</v>
      </c>
      <c r="K30" s="243" t="s">
        <v>53</v>
      </c>
      <c r="L30" s="243" t="s">
        <v>54</v>
      </c>
      <c r="M30" s="245">
        <v>1</v>
      </c>
      <c r="N30" s="246"/>
      <c r="O30" s="246" t="s">
        <v>315</v>
      </c>
      <c r="P30" s="246" t="s">
        <v>315</v>
      </c>
      <c r="Q30" s="246" t="s">
        <v>315</v>
      </c>
      <c r="R30" s="246" t="s">
        <v>315</v>
      </c>
      <c r="S30" s="246" t="s">
        <v>315</v>
      </c>
      <c r="T30" s="246" t="s">
        <v>315</v>
      </c>
      <c r="U30" s="246" t="s">
        <v>315</v>
      </c>
      <c r="V30" s="246" t="s">
        <v>315</v>
      </c>
      <c r="W30" s="246" t="s">
        <v>315</v>
      </c>
      <c r="X30" s="246" t="s">
        <v>315</v>
      </c>
      <c r="Y30" s="246" t="s">
        <v>315</v>
      </c>
      <c r="Z30" s="246" t="s">
        <v>315</v>
      </c>
      <c r="AA30" s="246" t="s">
        <v>315</v>
      </c>
      <c r="AB30" s="246" t="s">
        <v>315</v>
      </c>
      <c r="AC30" s="246" t="s">
        <v>315</v>
      </c>
      <c r="AD30" s="246" t="s">
        <v>316</v>
      </c>
      <c r="AE30" s="246" t="s">
        <v>315</v>
      </c>
      <c r="AF30" s="246" t="s">
        <v>315</v>
      </c>
      <c r="AG30" s="246" t="s">
        <v>316</v>
      </c>
      <c r="AH30" s="242">
        <v>17</v>
      </c>
      <c r="AI30" s="247">
        <v>0.2</v>
      </c>
      <c r="AJ30" s="242" t="s">
        <v>98</v>
      </c>
      <c r="AK30" s="247">
        <v>1</v>
      </c>
      <c r="AL30" s="242" t="s">
        <v>122</v>
      </c>
      <c r="AM30" s="229" t="s">
        <v>139</v>
      </c>
      <c r="AN30" s="256" t="s">
        <v>396</v>
      </c>
      <c r="AO30" s="244" t="s">
        <v>725</v>
      </c>
      <c r="AP30" s="230" t="s">
        <v>397</v>
      </c>
      <c r="AQ30" s="268" t="s">
        <v>692</v>
      </c>
      <c r="AR30" s="230" t="s">
        <v>398</v>
      </c>
      <c r="AS30" s="242" t="s">
        <v>94</v>
      </c>
      <c r="AT30" s="256" t="s">
        <v>146</v>
      </c>
      <c r="AU30" s="256" t="s">
        <v>155</v>
      </c>
      <c r="AV30" s="247">
        <v>0.4</v>
      </c>
      <c r="AW30" s="256" t="s">
        <v>159</v>
      </c>
      <c r="AX30" s="256" t="s">
        <v>399</v>
      </c>
      <c r="AY30" s="256" t="s">
        <v>164</v>
      </c>
      <c r="AZ30" s="256" t="s">
        <v>195</v>
      </c>
      <c r="BA30" s="256" t="s">
        <v>169</v>
      </c>
      <c r="BB30" s="256" t="s">
        <v>400</v>
      </c>
      <c r="BC30" s="257">
        <v>0.12</v>
      </c>
      <c r="BD30" s="257">
        <v>1</v>
      </c>
      <c r="BE30" s="258">
        <v>0.12</v>
      </c>
      <c r="BF30" s="259" t="s">
        <v>98</v>
      </c>
      <c r="BG30" s="258">
        <v>1</v>
      </c>
      <c r="BH30" s="259" t="s">
        <v>122</v>
      </c>
      <c r="BI30" s="229" t="s">
        <v>139</v>
      </c>
      <c r="BJ30" s="256" t="s">
        <v>177</v>
      </c>
      <c r="BK30" s="265" t="s">
        <v>658</v>
      </c>
      <c r="BL30" s="231" t="s">
        <v>578</v>
      </c>
      <c r="BM30" s="266">
        <v>46022</v>
      </c>
      <c r="BN30" s="267" t="s">
        <v>403</v>
      </c>
      <c r="BO30" s="243" t="s">
        <v>690</v>
      </c>
      <c r="BP30" s="264" t="s">
        <v>691</v>
      </c>
    </row>
    <row r="31" spans="1:68" s="4" customFormat="1" ht="156" x14ac:dyDescent="0.25">
      <c r="A31" s="240">
        <v>1</v>
      </c>
      <c r="B31" s="241" t="s">
        <v>618</v>
      </c>
      <c r="C31" s="242" t="s">
        <v>18</v>
      </c>
      <c r="D31" s="243" t="s">
        <v>17</v>
      </c>
      <c r="E31" s="230" t="s">
        <v>224</v>
      </c>
      <c r="F31" s="230" t="s">
        <v>346</v>
      </c>
      <c r="G31" s="230" t="s">
        <v>386</v>
      </c>
      <c r="H31" s="230" t="s">
        <v>411</v>
      </c>
      <c r="I31" s="244" t="s">
        <v>726</v>
      </c>
      <c r="J31" s="243" t="s">
        <v>56</v>
      </c>
      <c r="K31" s="243" t="s">
        <v>53</v>
      </c>
      <c r="L31" s="243" t="s">
        <v>54</v>
      </c>
      <c r="M31" s="245">
        <v>1</v>
      </c>
      <c r="N31" s="246"/>
      <c r="O31" s="246" t="s">
        <v>315</v>
      </c>
      <c r="P31" s="246" t="s">
        <v>315</v>
      </c>
      <c r="Q31" s="246" t="s">
        <v>315</v>
      </c>
      <c r="R31" s="246" t="s">
        <v>315</v>
      </c>
      <c r="S31" s="246" t="s">
        <v>315</v>
      </c>
      <c r="T31" s="246" t="s">
        <v>315</v>
      </c>
      <c r="U31" s="246" t="s">
        <v>315</v>
      </c>
      <c r="V31" s="246" t="s">
        <v>315</v>
      </c>
      <c r="W31" s="246" t="s">
        <v>315</v>
      </c>
      <c r="X31" s="246" t="s">
        <v>315</v>
      </c>
      <c r="Y31" s="246" t="s">
        <v>315</v>
      </c>
      <c r="Z31" s="246" t="s">
        <v>315</v>
      </c>
      <c r="AA31" s="246" t="s">
        <v>315</v>
      </c>
      <c r="AB31" s="246" t="s">
        <v>315</v>
      </c>
      <c r="AC31" s="246" t="s">
        <v>315</v>
      </c>
      <c r="AD31" s="246" t="s">
        <v>316</v>
      </c>
      <c r="AE31" s="246" t="s">
        <v>315</v>
      </c>
      <c r="AF31" s="246" t="s">
        <v>315</v>
      </c>
      <c r="AG31" s="246" t="s">
        <v>316</v>
      </c>
      <c r="AH31" s="242">
        <v>17</v>
      </c>
      <c r="AI31" s="247">
        <v>0.2</v>
      </c>
      <c r="AJ31" s="242" t="s">
        <v>98</v>
      </c>
      <c r="AK31" s="247">
        <v>1</v>
      </c>
      <c r="AL31" s="242" t="s">
        <v>122</v>
      </c>
      <c r="AM31" s="229" t="s">
        <v>139</v>
      </c>
      <c r="AN31" s="256" t="s">
        <v>412</v>
      </c>
      <c r="AO31" s="244" t="s">
        <v>727</v>
      </c>
      <c r="AP31" s="230" t="s">
        <v>413</v>
      </c>
      <c r="AQ31" s="230" t="s">
        <v>414</v>
      </c>
      <c r="AR31" s="238" t="s">
        <v>693</v>
      </c>
      <c r="AS31" s="242" t="s">
        <v>94</v>
      </c>
      <c r="AT31" s="256" t="s">
        <v>146</v>
      </c>
      <c r="AU31" s="256" t="s">
        <v>155</v>
      </c>
      <c r="AV31" s="247">
        <v>0.4</v>
      </c>
      <c r="AW31" s="256" t="s">
        <v>159</v>
      </c>
      <c r="AX31" s="256" t="s">
        <v>415</v>
      </c>
      <c r="AY31" s="256" t="s">
        <v>164</v>
      </c>
      <c r="AZ31" s="256" t="s">
        <v>195</v>
      </c>
      <c r="BA31" s="256" t="s">
        <v>169</v>
      </c>
      <c r="BB31" s="256" t="s">
        <v>416</v>
      </c>
      <c r="BC31" s="257">
        <v>0.12</v>
      </c>
      <c r="BD31" s="257">
        <v>1</v>
      </c>
      <c r="BE31" s="258">
        <v>7.1999999999999995E-2</v>
      </c>
      <c r="BF31" s="259" t="s">
        <v>98</v>
      </c>
      <c r="BG31" s="258">
        <v>1</v>
      </c>
      <c r="BH31" s="259" t="s">
        <v>122</v>
      </c>
      <c r="BI31" s="229" t="s">
        <v>139</v>
      </c>
      <c r="BJ31" s="256" t="s">
        <v>177</v>
      </c>
      <c r="BK31" s="265" t="s">
        <v>659</v>
      </c>
      <c r="BL31" s="231" t="s">
        <v>587</v>
      </c>
      <c r="BM31" s="266">
        <v>46022</v>
      </c>
      <c r="BN31" s="263" t="s">
        <v>661</v>
      </c>
      <c r="BO31" s="243" t="s">
        <v>417</v>
      </c>
      <c r="BP31" s="243" t="s">
        <v>311</v>
      </c>
    </row>
    <row r="32" spans="1:68" s="4" customFormat="1" ht="184.5" x14ac:dyDescent="0.25">
      <c r="A32" s="240"/>
      <c r="B32" s="242" t="s">
        <v>618</v>
      </c>
      <c r="C32" s="242" t="s">
        <v>18</v>
      </c>
      <c r="D32" s="243" t="s">
        <v>17</v>
      </c>
      <c r="E32" s="230" t="s">
        <v>224</v>
      </c>
      <c r="F32" s="230" t="s">
        <v>346</v>
      </c>
      <c r="G32" s="230" t="s">
        <v>386</v>
      </c>
      <c r="H32" s="230" t="s">
        <v>411</v>
      </c>
      <c r="I32" s="244" t="s">
        <v>726</v>
      </c>
      <c r="J32" s="243" t="s">
        <v>56</v>
      </c>
      <c r="K32" s="243" t="s">
        <v>53</v>
      </c>
      <c r="L32" s="243" t="s">
        <v>54</v>
      </c>
      <c r="M32" s="245">
        <v>1</v>
      </c>
      <c r="N32" s="246"/>
      <c r="O32" s="246" t="s">
        <v>315</v>
      </c>
      <c r="P32" s="246" t="s">
        <v>315</v>
      </c>
      <c r="Q32" s="246" t="s">
        <v>315</v>
      </c>
      <c r="R32" s="246" t="s">
        <v>315</v>
      </c>
      <c r="S32" s="246" t="s">
        <v>315</v>
      </c>
      <c r="T32" s="246" t="s">
        <v>315</v>
      </c>
      <c r="U32" s="246" t="s">
        <v>315</v>
      </c>
      <c r="V32" s="246" t="s">
        <v>315</v>
      </c>
      <c r="W32" s="246" t="s">
        <v>315</v>
      </c>
      <c r="X32" s="246" t="s">
        <v>315</v>
      </c>
      <c r="Y32" s="246" t="s">
        <v>315</v>
      </c>
      <c r="Z32" s="246" t="s">
        <v>315</v>
      </c>
      <c r="AA32" s="246" t="s">
        <v>315</v>
      </c>
      <c r="AB32" s="246" t="s">
        <v>315</v>
      </c>
      <c r="AC32" s="246" t="s">
        <v>315</v>
      </c>
      <c r="AD32" s="246" t="s">
        <v>316</v>
      </c>
      <c r="AE32" s="246" t="s">
        <v>315</v>
      </c>
      <c r="AF32" s="246" t="s">
        <v>315</v>
      </c>
      <c r="AG32" s="246" t="s">
        <v>316</v>
      </c>
      <c r="AH32" s="242">
        <v>17</v>
      </c>
      <c r="AI32" s="247">
        <v>0.2</v>
      </c>
      <c r="AJ32" s="242" t="s">
        <v>98</v>
      </c>
      <c r="AK32" s="247">
        <v>1</v>
      </c>
      <c r="AL32" s="242" t="s">
        <v>122</v>
      </c>
      <c r="AM32" s="229" t="s">
        <v>139</v>
      </c>
      <c r="AN32" s="256" t="s">
        <v>418</v>
      </c>
      <c r="AO32" s="244" t="s">
        <v>728</v>
      </c>
      <c r="AP32" s="230" t="s">
        <v>419</v>
      </c>
      <c r="AQ32" s="230" t="s">
        <v>420</v>
      </c>
      <c r="AR32" s="230" t="s">
        <v>421</v>
      </c>
      <c r="AS32" s="242" t="s">
        <v>94</v>
      </c>
      <c r="AT32" s="256" t="s">
        <v>146</v>
      </c>
      <c r="AU32" s="256" t="s">
        <v>155</v>
      </c>
      <c r="AV32" s="247">
        <v>0.4</v>
      </c>
      <c r="AW32" s="256" t="s">
        <v>159</v>
      </c>
      <c r="AX32" s="256" t="s">
        <v>422</v>
      </c>
      <c r="AY32" s="256" t="s">
        <v>164</v>
      </c>
      <c r="AZ32" s="256" t="s">
        <v>195</v>
      </c>
      <c r="BA32" s="256" t="s">
        <v>169</v>
      </c>
      <c r="BB32" s="256" t="s">
        <v>423</v>
      </c>
      <c r="BC32" s="257">
        <v>7.1999999999999995E-2</v>
      </c>
      <c r="BD32" s="257">
        <v>1</v>
      </c>
      <c r="BE32" s="258">
        <v>7.1999999999999995E-2</v>
      </c>
      <c r="BF32" s="259" t="s">
        <v>98</v>
      </c>
      <c r="BG32" s="258">
        <v>1</v>
      </c>
      <c r="BH32" s="259" t="s">
        <v>122</v>
      </c>
      <c r="BI32" s="229" t="s">
        <v>139</v>
      </c>
      <c r="BJ32" s="256" t="s">
        <v>177</v>
      </c>
      <c r="BK32" s="265" t="s">
        <v>312</v>
      </c>
      <c r="BL32" s="231" t="s">
        <v>312</v>
      </c>
      <c r="BM32" s="266" t="s">
        <v>312</v>
      </c>
      <c r="BN32" s="267" t="s">
        <v>661</v>
      </c>
      <c r="BO32" s="243" t="s">
        <v>424</v>
      </c>
      <c r="BP32" s="243" t="s">
        <v>312</v>
      </c>
    </row>
    <row r="33" spans="1:68" s="4" customFormat="1" ht="201" x14ac:dyDescent="0.25">
      <c r="A33" s="240">
        <v>2</v>
      </c>
      <c r="B33" s="241" t="s">
        <v>619</v>
      </c>
      <c r="C33" s="242" t="s">
        <v>18</v>
      </c>
      <c r="D33" s="243" t="s">
        <v>17</v>
      </c>
      <c r="E33" s="230" t="s">
        <v>224</v>
      </c>
      <c r="F33" s="230" t="s">
        <v>385</v>
      </c>
      <c r="G33" s="230" t="s">
        <v>347</v>
      </c>
      <c r="H33" s="230" t="s">
        <v>425</v>
      </c>
      <c r="I33" s="244" t="s">
        <v>729</v>
      </c>
      <c r="J33" s="243" t="s">
        <v>56</v>
      </c>
      <c r="K33" s="243" t="s">
        <v>53</v>
      </c>
      <c r="L33" s="243" t="s">
        <v>54</v>
      </c>
      <c r="M33" s="245">
        <v>1</v>
      </c>
      <c r="N33" s="246"/>
      <c r="O33" s="246" t="s">
        <v>315</v>
      </c>
      <c r="P33" s="246" t="s">
        <v>315</v>
      </c>
      <c r="Q33" s="246" t="s">
        <v>315</v>
      </c>
      <c r="R33" s="246" t="s">
        <v>315</v>
      </c>
      <c r="S33" s="246" t="s">
        <v>315</v>
      </c>
      <c r="T33" s="246" t="s">
        <v>315</v>
      </c>
      <c r="U33" s="246" t="s">
        <v>315</v>
      </c>
      <c r="V33" s="246" t="s">
        <v>315</v>
      </c>
      <c r="W33" s="246" t="s">
        <v>315</v>
      </c>
      <c r="X33" s="246" t="s">
        <v>315</v>
      </c>
      <c r="Y33" s="246" t="s">
        <v>315</v>
      </c>
      <c r="Z33" s="246" t="s">
        <v>315</v>
      </c>
      <c r="AA33" s="246" t="s">
        <v>315</v>
      </c>
      <c r="AB33" s="246" t="s">
        <v>315</v>
      </c>
      <c r="AC33" s="246" t="s">
        <v>315</v>
      </c>
      <c r="AD33" s="246" t="s">
        <v>316</v>
      </c>
      <c r="AE33" s="246" t="s">
        <v>315</v>
      </c>
      <c r="AF33" s="246" t="s">
        <v>315</v>
      </c>
      <c r="AG33" s="246" t="s">
        <v>316</v>
      </c>
      <c r="AH33" s="242">
        <v>17</v>
      </c>
      <c r="AI33" s="247">
        <v>0.2</v>
      </c>
      <c r="AJ33" s="242" t="s">
        <v>98</v>
      </c>
      <c r="AK33" s="247">
        <v>1</v>
      </c>
      <c r="AL33" s="242" t="s">
        <v>122</v>
      </c>
      <c r="AM33" s="229" t="s">
        <v>139</v>
      </c>
      <c r="AN33" s="256" t="s">
        <v>405</v>
      </c>
      <c r="AO33" s="244" t="s">
        <v>730</v>
      </c>
      <c r="AP33" s="230" t="s">
        <v>406</v>
      </c>
      <c r="AQ33" s="230" t="s">
        <v>407</v>
      </c>
      <c r="AR33" s="230" t="s">
        <v>408</v>
      </c>
      <c r="AS33" s="242" t="s">
        <v>94</v>
      </c>
      <c r="AT33" s="256" t="s">
        <v>146</v>
      </c>
      <c r="AU33" s="256" t="s">
        <v>155</v>
      </c>
      <c r="AV33" s="247">
        <v>0.4</v>
      </c>
      <c r="AW33" s="256" t="s">
        <v>159</v>
      </c>
      <c r="AX33" s="256" t="s">
        <v>404</v>
      </c>
      <c r="AY33" s="256" t="s">
        <v>164</v>
      </c>
      <c r="AZ33" s="256" t="s">
        <v>188</v>
      </c>
      <c r="BA33" s="256" t="s">
        <v>169</v>
      </c>
      <c r="BB33" s="256" t="s">
        <v>409</v>
      </c>
      <c r="BC33" s="257">
        <v>0.12</v>
      </c>
      <c r="BD33" s="257">
        <v>1</v>
      </c>
      <c r="BE33" s="258">
        <v>0.12</v>
      </c>
      <c r="BF33" s="259" t="s">
        <v>98</v>
      </c>
      <c r="BG33" s="258">
        <v>1</v>
      </c>
      <c r="BH33" s="259" t="s">
        <v>122</v>
      </c>
      <c r="BI33" s="229" t="s">
        <v>139</v>
      </c>
      <c r="BJ33" s="256" t="s">
        <v>177</v>
      </c>
      <c r="BK33" s="265" t="s">
        <v>660</v>
      </c>
      <c r="BL33" s="231" t="s">
        <v>731</v>
      </c>
      <c r="BM33" s="266">
        <v>46022</v>
      </c>
      <c r="BN33" s="267" t="s">
        <v>426</v>
      </c>
      <c r="BO33" s="243" t="s">
        <v>410</v>
      </c>
      <c r="BP33" s="243" t="s">
        <v>311</v>
      </c>
    </row>
    <row r="34" spans="1:68" s="4" customFormat="1" ht="165" x14ac:dyDescent="0.25">
      <c r="A34" s="240">
        <v>1</v>
      </c>
      <c r="B34" s="241" t="s">
        <v>620</v>
      </c>
      <c r="C34" s="242" t="s">
        <v>20</v>
      </c>
      <c r="D34" s="243" t="s">
        <v>19</v>
      </c>
      <c r="E34" s="230" t="s">
        <v>310</v>
      </c>
      <c r="F34" s="230" t="s">
        <v>385</v>
      </c>
      <c r="G34" s="230" t="s">
        <v>347</v>
      </c>
      <c r="H34" s="230" t="s">
        <v>434</v>
      </c>
      <c r="I34" s="244" t="s">
        <v>732</v>
      </c>
      <c r="J34" s="243" t="s">
        <v>56</v>
      </c>
      <c r="K34" s="243" t="s">
        <v>53</v>
      </c>
      <c r="L34" s="243" t="s">
        <v>54</v>
      </c>
      <c r="M34" s="245">
        <v>1</v>
      </c>
      <c r="N34" s="246"/>
      <c r="O34" s="246" t="s">
        <v>315</v>
      </c>
      <c r="P34" s="246" t="s">
        <v>315</v>
      </c>
      <c r="Q34" s="246" t="s">
        <v>315</v>
      </c>
      <c r="R34" s="246" t="s">
        <v>316</v>
      </c>
      <c r="S34" s="246" t="s">
        <v>315</v>
      </c>
      <c r="T34" s="246" t="s">
        <v>315</v>
      </c>
      <c r="U34" s="246" t="s">
        <v>315</v>
      </c>
      <c r="V34" s="246" t="s">
        <v>315</v>
      </c>
      <c r="W34" s="246" t="s">
        <v>316</v>
      </c>
      <c r="X34" s="246" t="s">
        <v>315</v>
      </c>
      <c r="Y34" s="246" t="s">
        <v>315</v>
      </c>
      <c r="Z34" s="246" t="s">
        <v>315</v>
      </c>
      <c r="AA34" s="246" t="s">
        <v>315</v>
      </c>
      <c r="AB34" s="246" t="s">
        <v>315</v>
      </c>
      <c r="AC34" s="246" t="s">
        <v>316</v>
      </c>
      <c r="AD34" s="246" t="s">
        <v>316</v>
      </c>
      <c r="AE34" s="246" t="s">
        <v>315</v>
      </c>
      <c r="AF34" s="246" t="s">
        <v>315</v>
      </c>
      <c r="AG34" s="246" t="s">
        <v>316</v>
      </c>
      <c r="AH34" s="242">
        <v>14</v>
      </c>
      <c r="AI34" s="247">
        <v>0.2</v>
      </c>
      <c r="AJ34" s="242" t="s">
        <v>98</v>
      </c>
      <c r="AK34" s="247">
        <v>1</v>
      </c>
      <c r="AL34" s="242" t="s">
        <v>122</v>
      </c>
      <c r="AM34" s="229" t="s">
        <v>139</v>
      </c>
      <c r="AN34" s="256" t="s">
        <v>429</v>
      </c>
      <c r="AO34" s="244" t="s">
        <v>733</v>
      </c>
      <c r="AP34" s="230" t="s">
        <v>430</v>
      </c>
      <c r="AQ34" s="230" t="s">
        <v>431</v>
      </c>
      <c r="AR34" s="238" t="s">
        <v>695</v>
      </c>
      <c r="AS34" s="242" t="s">
        <v>94</v>
      </c>
      <c r="AT34" s="256" t="s">
        <v>146</v>
      </c>
      <c r="AU34" s="256" t="s">
        <v>155</v>
      </c>
      <c r="AV34" s="247">
        <v>0.4</v>
      </c>
      <c r="AW34" s="256" t="s">
        <v>159</v>
      </c>
      <c r="AX34" s="256" t="s">
        <v>432</v>
      </c>
      <c r="AY34" s="256" t="s">
        <v>164</v>
      </c>
      <c r="AZ34" s="256" t="s">
        <v>195</v>
      </c>
      <c r="BA34" s="256" t="s">
        <v>169</v>
      </c>
      <c r="BB34" s="256" t="s">
        <v>433</v>
      </c>
      <c r="BC34" s="257">
        <v>0.12</v>
      </c>
      <c r="BD34" s="257">
        <v>1</v>
      </c>
      <c r="BE34" s="258">
        <v>4.3199999999999995E-2</v>
      </c>
      <c r="BF34" s="259" t="s">
        <v>98</v>
      </c>
      <c r="BG34" s="258">
        <v>1</v>
      </c>
      <c r="BH34" s="259" t="s">
        <v>122</v>
      </c>
      <c r="BI34" s="229" t="s">
        <v>139</v>
      </c>
      <c r="BJ34" s="256" t="s">
        <v>177</v>
      </c>
      <c r="BK34" s="265" t="s">
        <v>662</v>
      </c>
      <c r="BL34" s="231" t="s">
        <v>589</v>
      </c>
      <c r="BM34" s="266">
        <v>46011</v>
      </c>
      <c r="BN34" s="263" t="s">
        <v>694</v>
      </c>
      <c r="BO34" s="243" t="s">
        <v>435</v>
      </c>
      <c r="BP34" s="243" t="s">
        <v>311</v>
      </c>
    </row>
    <row r="35" spans="1:68" s="4" customFormat="1" ht="165" x14ac:dyDescent="0.25">
      <c r="A35" s="240"/>
      <c r="B35" s="242" t="s">
        <v>620</v>
      </c>
      <c r="C35" s="242" t="s">
        <v>20</v>
      </c>
      <c r="D35" s="243" t="s">
        <v>19</v>
      </c>
      <c r="E35" s="230" t="s">
        <v>310</v>
      </c>
      <c r="F35" s="230" t="s">
        <v>385</v>
      </c>
      <c r="G35" s="230" t="s">
        <v>347</v>
      </c>
      <c r="H35" s="230" t="s">
        <v>434</v>
      </c>
      <c r="I35" s="244" t="s">
        <v>732</v>
      </c>
      <c r="J35" s="243" t="s">
        <v>56</v>
      </c>
      <c r="K35" s="243" t="s">
        <v>53</v>
      </c>
      <c r="L35" s="243" t="s">
        <v>54</v>
      </c>
      <c r="M35" s="245">
        <v>1</v>
      </c>
      <c r="N35" s="246"/>
      <c r="O35" s="246" t="s">
        <v>315</v>
      </c>
      <c r="P35" s="246" t="s">
        <v>315</v>
      </c>
      <c r="Q35" s="246" t="s">
        <v>315</v>
      </c>
      <c r="R35" s="246" t="s">
        <v>316</v>
      </c>
      <c r="S35" s="246" t="s">
        <v>315</v>
      </c>
      <c r="T35" s="246" t="s">
        <v>315</v>
      </c>
      <c r="U35" s="246" t="s">
        <v>315</v>
      </c>
      <c r="V35" s="246" t="s">
        <v>315</v>
      </c>
      <c r="W35" s="246" t="s">
        <v>316</v>
      </c>
      <c r="X35" s="246" t="s">
        <v>315</v>
      </c>
      <c r="Y35" s="246" t="s">
        <v>315</v>
      </c>
      <c r="Z35" s="246" t="s">
        <v>315</v>
      </c>
      <c r="AA35" s="246" t="s">
        <v>315</v>
      </c>
      <c r="AB35" s="246" t="s">
        <v>315</v>
      </c>
      <c r="AC35" s="246" t="s">
        <v>316</v>
      </c>
      <c r="AD35" s="246" t="s">
        <v>316</v>
      </c>
      <c r="AE35" s="246" t="s">
        <v>315</v>
      </c>
      <c r="AF35" s="246" t="s">
        <v>315</v>
      </c>
      <c r="AG35" s="246" t="s">
        <v>316</v>
      </c>
      <c r="AH35" s="242">
        <v>14</v>
      </c>
      <c r="AI35" s="247">
        <v>0.2</v>
      </c>
      <c r="AJ35" s="242" t="s">
        <v>98</v>
      </c>
      <c r="AK35" s="247">
        <v>1</v>
      </c>
      <c r="AL35" s="242" t="s">
        <v>122</v>
      </c>
      <c r="AM35" s="229" t="s">
        <v>139</v>
      </c>
      <c r="AN35" s="256" t="s">
        <v>436</v>
      </c>
      <c r="AO35" s="244" t="s">
        <v>734</v>
      </c>
      <c r="AP35" s="230" t="s">
        <v>437</v>
      </c>
      <c r="AQ35" s="230" t="s">
        <v>438</v>
      </c>
      <c r="AR35" s="230" t="s">
        <v>439</v>
      </c>
      <c r="AS35" s="242" t="s">
        <v>94</v>
      </c>
      <c r="AT35" s="256" t="s">
        <v>146</v>
      </c>
      <c r="AU35" s="256" t="s">
        <v>155</v>
      </c>
      <c r="AV35" s="247">
        <v>0.4</v>
      </c>
      <c r="AW35" s="256" t="s">
        <v>159</v>
      </c>
      <c r="AX35" s="256" t="s">
        <v>432</v>
      </c>
      <c r="AY35" s="256" t="s">
        <v>164</v>
      </c>
      <c r="AZ35" s="256" t="s">
        <v>195</v>
      </c>
      <c r="BA35" s="256" t="s">
        <v>169</v>
      </c>
      <c r="BB35" s="256" t="s">
        <v>440</v>
      </c>
      <c r="BC35" s="257">
        <v>7.1999999999999995E-2</v>
      </c>
      <c r="BD35" s="257">
        <v>1</v>
      </c>
      <c r="BE35" s="258">
        <v>4.3199999999999995E-2</v>
      </c>
      <c r="BF35" s="259" t="s">
        <v>98</v>
      </c>
      <c r="BG35" s="258">
        <v>1</v>
      </c>
      <c r="BH35" s="259" t="s">
        <v>122</v>
      </c>
      <c r="BI35" s="229" t="s">
        <v>139</v>
      </c>
      <c r="BJ35" s="256" t="s">
        <v>177</v>
      </c>
      <c r="BK35" s="265" t="s">
        <v>312</v>
      </c>
      <c r="BL35" s="231" t="s">
        <v>312</v>
      </c>
      <c r="BM35" s="266" t="s">
        <v>312</v>
      </c>
      <c r="BN35" s="263" t="s">
        <v>694</v>
      </c>
      <c r="BO35" s="243" t="s">
        <v>441</v>
      </c>
      <c r="BP35" s="243" t="s">
        <v>312</v>
      </c>
    </row>
    <row r="36" spans="1:68" s="4" customFormat="1" ht="170.25" x14ac:dyDescent="0.25">
      <c r="A36" s="240"/>
      <c r="B36" s="242" t="s">
        <v>620</v>
      </c>
      <c r="C36" s="242" t="s">
        <v>20</v>
      </c>
      <c r="D36" s="243" t="s">
        <v>19</v>
      </c>
      <c r="E36" s="230" t="s">
        <v>310</v>
      </c>
      <c r="F36" s="230" t="s">
        <v>385</v>
      </c>
      <c r="G36" s="230" t="s">
        <v>347</v>
      </c>
      <c r="H36" s="230" t="s">
        <v>434</v>
      </c>
      <c r="I36" s="244" t="s">
        <v>732</v>
      </c>
      <c r="J36" s="243" t="s">
        <v>56</v>
      </c>
      <c r="K36" s="243" t="s">
        <v>53</v>
      </c>
      <c r="L36" s="243" t="s">
        <v>54</v>
      </c>
      <c r="M36" s="245">
        <v>1</v>
      </c>
      <c r="N36" s="246"/>
      <c r="O36" s="246" t="s">
        <v>315</v>
      </c>
      <c r="P36" s="246" t="s">
        <v>315</v>
      </c>
      <c r="Q36" s="246" t="s">
        <v>315</v>
      </c>
      <c r="R36" s="246" t="s">
        <v>316</v>
      </c>
      <c r="S36" s="246" t="s">
        <v>315</v>
      </c>
      <c r="T36" s="246" t="s">
        <v>315</v>
      </c>
      <c r="U36" s="246" t="s">
        <v>315</v>
      </c>
      <c r="V36" s="246" t="s">
        <v>315</v>
      </c>
      <c r="W36" s="246" t="s">
        <v>316</v>
      </c>
      <c r="X36" s="246" t="s">
        <v>315</v>
      </c>
      <c r="Y36" s="246" t="s">
        <v>315</v>
      </c>
      <c r="Z36" s="246" t="s">
        <v>315</v>
      </c>
      <c r="AA36" s="246" t="s">
        <v>315</v>
      </c>
      <c r="AB36" s="246" t="s">
        <v>315</v>
      </c>
      <c r="AC36" s="246" t="s">
        <v>316</v>
      </c>
      <c r="AD36" s="246" t="s">
        <v>316</v>
      </c>
      <c r="AE36" s="246" t="s">
        <v>315</v>
      </c>
      <c r="AF36" s="246" t="s">
        <v>315</v>
      </c>
      <c r="AG36" s="246" t="s">
        <v>316</v>
      </c>
      <c r="AH36" s="242">
        <v>14</v>
      </c>
      <c r="AI36" s="247">
        <v>0.2</v>
      </c>
      <c r="AJ36" s="242" t="s">
        <v>98</v>
      </c>
      <c r="AK36" s="247">
        <v>1</v>
      </c>
      <c r="AL36" s="242" t="s">
        <v>122</v>
      </c>
      <c r="AM36" s="229" t="s">
        <v>139</v>
      </c>
      <c r="AN36" s="256" t="s">
        <v>442</v>
      </c>
      <c r="AO36" s="244" t="s">
        <v>735</v>
      </c>
      <c r="AP36" s="230" t="s">
        <v>443</v>
      </c>
      <c r="AQ36" s="230" t="s">
        <v>444</v>
      </c>
      <c r="AR36" s="238" t="s">
        <v>696</v>
      </c>
      <c r="AS36" s="242" t="s">
        <v>94</v>
      </c>
      <c r="AT36" s="256" t="s">
        <v>146</v>
      </c>
      <c r="AU36" s="256" t="s">
        <v>155</v>
      </c>
      <c r="AV36" s="247">
        <v>0.4</v>
      </c>
      <c r="AW36" s="256" t="s">
        <v>159</v>
      </c>
      <c r="AX36" s="256" t="s">
        <v>432</v>
      </c>
      <c r="AY36" s="256" t="s">
        <v>164</v>
      </c>
      <c r="AZ36" s="256" t="s">
        <v>195</v>
      </c>
      <c r="BA36" s="256" t="s">
        <v>169</v>
      </c>
      <c r="BB36" s="256" t="s">
        <v>445</v>
      </c>
      <c r="BC36" s="257">
        <v>4.3199999999999995E-2</v>
      </c>
      <c r="BD36" s="257">
        <v>1</v>
      </c>
      <c r="BE36" s="258">
        <v>4.3199999999999995E-2</v>
      </c>
      <c r="BF36" s="259" t="s">
        <v>98</v>
      </c>
      <c r="BG36" s="258">
        <v>1</v>
      </c>
      <c r="BH36" s="259" t="s">
        <v>122</v>
      </c>
      <c r="BI36" s="229" t="s">
        <v>139</v>
      </c>
      <c r="BJ36" s="256" t="s">
        <v>177</v>
      </c>
      <c r="BK36" s="265" t="s">
        <v>312</v>
      </c>
      <c r="BL36" s="231" t="s">
        <v>312</v>
      </c>
      <c r="BM36" s="266" t="s">
        <v>312</v>
      </c>
      <c r="BN36" s="263" t="s">
        <v>694</v>
      </c>
      <c r="BO36" s="243" t="s">
        <v>446</v>
      </c>
      <c r="BP36" s="243" t="s">
        <v>312</v>
      </c>
    </row>
    <row r="37" spans="1:68" s="4" customFormat="1" ht="189" x14ac:dyDescent="0.25">
      <c r="A37" s="240">
        <v>2</v>
      </c>
      <c r="B37" s="241" t="s">
        <v>621</v>
      </c>
      <c r="C37" s="242" t="s">
        <v>20</v>
      </c>
      <c r="D37" s="243" t="s">
        <v>19</v>
      </c>
      <c r="E37" s="230" t="s">
        <v>310</v>
      </c>
      <c r="F37" s="230" t="s">
        <v>385</v>
      </c>
      <c r="G37" s="230" t="s">
        <v>347</v>
      </c>
      <c r="H37" s="230" t="s">
        <v>447</v>
      </c>
      <c r="I37" s="244" t="s">
        <v>736</v>
      </c>
      <c r="J37" s="243" t="s">
        <v>56</v>
      </c>
      <c r="K37" s="243" t="s">
        <v>53</v>
      </c>
      <c r="L37" s="243" t="s">
        <v>54</v>
      </c>
      <c r="M37" s="245">
        <v>1</v>
      </c>
      <c r="N37" s="246"/>
      <c r="O37" s="246" t="s">
        <v>315</v>
      </c>
      <c r="P37" s="246" t="s">
        <v>315</v>
      </c>
      <c r="Q37" s="246" t="s">
        <v>316</v>
      </c>
      <c r="R37" s="246" t="s">
        <v>316</v>
      </c>
      <c r="S37" s="246" t="s">
        <v>315</v>
      </c>
      <c r="T37" s="246" t="s">
        <v>315</v>
      </c>
      <c r="U37" s="246" t="s">
        <v>316</v>
      </c>
      <c r="V37" s="246" t="s">
        <v>316</v>
      </c>
      <c r="W37" s="246" t="s">
        <v>315</v>
      </c>
      <c r="X37" s="246" t="s">
        <v>315</v>
      </c>
      <c r="Y37" s="246" t="s">
        <v>315</v>
      </c>
      <c r="Z37" s="246" t="s">
        <v>315</v>
      </c>
      <c r="AA37" s="246" t="s">
        <v>315</v>
      </c>
      <c r="AB37" s="246" t="s">
        <v>315</v>
      </c>
      <c r="AC37" s="246" t="s">
        <v>316</v>
      </c>
      <c r="AD37" s="246" t="s">
        <v>316</v>
      </c>
      <c r="AE37" s="246" t="s">
        <v>315</v>
      </c>
      <c r="AF37" s="246" t="s">
        <v>315</v>
      </c>
      <c r="AG37" s="246" t="s">
        <v>316</v>
      </c>
      <c r="AH37" s="242">
        <v>12</v>
      </c>
      <c r="AI37" s="247">
        <v>0.2</v>
      </c>
      <c r="AJ37" s="242" t="s">
        <v>98</v>
      </c>
      <c r="AK37" s="247">
        <v>1</v>
      </c>
      <c r="AL37" s="242" t="s">
        <v>122</v>
      </c>
      <c r="AM37" s="229" t="s">
        <v>139</v>
      </c>
      <c r="AN37" s="256" t="s">
        <v>448</v>
      </c>
      <c r="AO37" s="244" t="s">
        <v>737</v>
      </c>
      <c r="AP37" s="230" t="s">
        <v>427</v>
      </c>
      <c r="AQ37" s="230" t="s">
        <v>449</v>
      </c>
      <c r="AR37" s="230" t="s">
        <v>450</v>
      </c>
      <c r="AS37" s="242" t="s">
        <v>94</v>
      </c>
      <c r="AT37" s="256" t="s">
        <v>146</v>
      </c>
      <c r="AU37" s="256" t="s">
        <v>155</v>
      </c>
      <c r="AV37" s="247">
        <v>0.4</v>
      </c>
      <c r="AW37" s="256" t="s">
        <v>159</v>
      </c>
      <c r="AX37" s="256" t="s">
        <v>428</v>
      </c>
      <c r="AY37" s="256" t="s">
        <v>164</v>
      </c>
      <c r="AZ37" s="256" t="s">
        <v>195</v>
      </c>
      <c r="BA37" s="256" t="s">
        <v>169</v>
      </c>
      <c r="BB37" s="256" t="s">
        <v>451</v>
      </c>
      <c r="BC37" s="257">
        <v>0.12</v>
      </c>
      <c r="BD37" s="257">
        <v>1</v>
      </c>
      <c r="BE37" s="258">
        <v>0.12</v>
      </c>
      <c r="BF37" s="259" t="s">
        <v>98</v>
      </c>
      <c r="BG37" s="258">
        <v>1</v>
      </c>
      <c r="BH37" s="259" t="s">
        <v>122</v>
      </c>
      <c r="BI37" s="229" t="s">
        <v>139</v>
      </c>
      <c r="BJ37" s="256" t="s">
        <v>177</v>
      </c>
      <c r="BK37" s="265" t="s">
        <v>663</v>
      </c>
      <c r="BL37" s="231" t="s">
        <v>592</v>
      </c>
      <c r="BM37" s="266">
        <v>46011</v>
      </c>
      <c r="BN37" s="263" t="s">
        <v>697</v>
      </c>
      <c r="BO37" s="243" t="s">
        <v>452</v>
      </c>
      <c r="BP37" s="243" t="s">
        <v>311</v>
      </c>
    </row>
    <row r="38" spans="1:68" s="4" customFormat="1" ht="120" x14ac:dyDescent="0.25">
      <c r="A38" s="240">
        <v>1</v>
      </c>
      <c r="B38" s="241" t="s">
        <v>622</v>
      </c>
      <c r="C38" s="242" t="s">
        <v>20</v>
      </c>
      <c r="D38" s="243" t="s">
        <v>21</v>
      </c>
      <c r="E38" s="230" t="s">
        <v>310</v>
      </c>
      <c r="F38" s="230" t="s">
        <v>346</v>
      </c>
      <c r="G38" s="230" t="s">
        <v>383</v>
      </c>
      <c r="H38" s="230" t="s">
        <v>469</v>
      </c>
      <c r="I38" s="244" t="s">
        <v>738</v>
      </c>
      <c r="J38" s="243" t="s">
        <v>56</v>
      </c>
      <c r="K38" s="243" t="s">
        <v>53</v>
      </c>
      <c r="L38" s="243" t="s">
        <v>54</v>
      </c>
      <c r="M38" s="245">
        <v>1</v>
      </c>
      <c r="N38" s="246"/>
      <c r="O38" s="246" t="s">
        <v>315</v>
      </c>
      <c r="P38" s="246" t="s">
        <v>315</v>
      </c>
      <c r="Q38" s="246" t="s">
        <v>316</v>
      </c>
      <c r="R38" s="246" t="s">
        <v>316</v>
      </c>
      <c r="S38" s="246" t="s">
        <v>315</v>
      </c>
      <c r="T38" s="246" t="s">
        <v>315</v>
      </c>
      <c r="U38" s="246" t="s">
        <v>316</v>
      </c>
      <c r="V38" s="246" t="s">
        <v>316</v>
      </c>
      <c r="W38" s="246" t="s">
        <v>315</v>
      </c>
      <c r="X38" s="246" t="s">
        <v>315</v>
      </c>
      <c r="Y38" s="246" t="s">
        <v>315</v>
      </c>
      <c r="Z38" s="246" t="s">
        <v>315</v>
      </c>
      <c r="AA38" s="246" t="s">
        <v>315</v>
      </c>
      <c r="AB38" s="246" t="s">
        <v>315</v>
      </c>
      <c r="AC38" s="246" t="s">
        <v>315</v>
      </c>
      <c r="AD38" s="246" t="s">
        <v>316</v>
      </c>
      <c r="AE38" s="246" t="s">
        <v>315</v>
      </c>
      <c r="AF38" s="246" t="s">
        <v>315</v>
      </c>
      <c r="AG38" s="246" t="s">
        <v>316</v>
      </c>
      <c r="AH38" s="242">
        <v>13</v>
      </c>
      <c r="AI38" s="247">
        <v>0.2</v>
      </c>
      <c r="AJ38" s="242" t="s">
        <v>98</v>
      </c>
      <c r="AK38" s="247">
        <v>1</v>
      </c>
      <c r="AL38" s="242" t="s">
        <v>122</v>
      </c>
      <c r="AM38" s="229" t="s">
        <v>139</v>
      </c>
      <c r="AN38" s="256" t="s">
        <v>453</v>
      </c>
      <c r="AO38" s="244" t="s">
        <v>739</v>
      </c>
      <c r="AP38" s="230" t="s">
        <v>454</v>
      </c>
      <c r="AQ38" s="230" t="s">
        <v>455</v>
      </c>
      <c r="AR38" s="230" t="s">
        <v>456</v>
      </c>
      <c r="AS38" s="242" t="s">
        <v>94</v>
      </c>
      <c r="AT38" s="256" t="s">
        <v>148</v>
      </c>
      <c r="AU38" s="256" t="s">
        <v>155</v>
      </c>
      <c r="AV38" s="247">
        <v>0.3</v>
      </c>
      <c r="AW38" s="256" t="s">
        <v>159</v>
      </c>
      <c r="AX38" s="256" t="s">
        <v>368</v>
      </c>
      <c r="AY38" s="256" t="s">
        <v>164</v>
      </c>
      <c r="AZ38" s="256" t="s">
        <v>195</v>
      </c>
      <c r="BA38" s="256" t="s">
        <v>169</v>
      </c>
      <c r="BB38" s="256" t="s">
        <v>373</v>
      </c>
      <c r="BC38" s="257">
        <v>0.14000000000000001</v>
      </c>
      <c r="BD38" s="257">
        <v>1</v>
      </c>
      <c r="BE38" s="258">
        <v>6.8600000000000008E-2</v>
      </c>
      <c r="BF38" s="259" t="s">
        <v>98</v>
      </c>
      <c r="BG38" s="258">
        <v>1</v>
      </c>
      <c r="BH38" s="259" t="s">
        <v>122</v>
      </c>
      <c r="BI38" s="229" t="s">
        <v>139</v>
      </c>
      <c r="BJ38" s="256" t="s">
        <v>177</v>
      </c>
      <c r="BK38" s="265" t="s">
        <v>664</v>
      </c>
      <c r="BL38" s="231" t="s">
        <v>587</v>
      </c>
      <c r="BM38" s="266">
        <v>46022</v>
      </c>
      <c r="BN38" s="267" t="s">
        <v>470</v>
      </c>
      <c r="BO38" s="243" t="s">
        <v>375</v>
      </c>
      <c r="BP38" s="243" t="s">
        <v>311</v>
      </c>
    </row>
    <row r="39" spans="1:68" s="4" customFormat="1" ht="175.5" x14ac:dyDescent="0.25">
      <c r="A39" s="240"/>
      <c r="B39" s="242" t="s">
        <v>622</v>
      </c>
      <c r="C39" s="242" t="s">
        <v>20</v>
      </c>
      <c r="D39" s="243" t="s">
        <v>21</v>
      </c>
      <c r="E39" s="230" t="s">
        <v>310</v>
      </c>
      <c r="F39" s="230" t="s">
        <v>346</v>
      </c>
      <c r="G39" s="230" t="s">
        <v>383</v>
      </c>
      <c r="H39" s="230" t="s">
        <v>469</v>
      </c>
      <c r="I39" s="244" t="s">
        <v>738</v>
      </c>
      <c r="J39" s="243" t="s">
        <v>56</v>
      </c>
      <c r="K39" s="243" t="s">
        <v>53</v>
      </c>
      <c r="L39" s="243" t="s">
        <v>54</v>
      </c>
      <c r="M39" s="245">
        <v>1</v>
      </c>
      <c r="N39" s="246"/>
      <c r="O39" s="246" t="s">
        <v>315</v>
      </c>
      <c r="P39" s="246" t="s">
        <v>315</v>
      </c>
      <c r="Q39" s="246" t="s">
        <v>316</v>
      </c>
      <c r="R39" s="246" t="s">
        <v>316</v>
      </c>
      <c r="S39" s="246" t="s">
        <v>315</v>
      </c>
      <c r="T39" s="246" t="s">
        <v>315</v>
      </c>
      <c r="U39" s="246" t="s">
        <v>316</v>
      </c>
      <c r="V39" s="246" t="s">
        <v>316</v>
      </c>
      <c r="W39" s="246" t="s">
        <v>315</v>
      </c>
      <c r="X39" s="246" t="s">
        <v>315</v>
      </c>
      <c r="Y39" s="246" t="s">
        <v>315</v>
      </c>
      <c r="Z39" s="246" t="s">
        <v>315</v>
      </c>
      <c r="AA39" s="246" t="s">
        <v>315</v>
      </c>
      <c r="AB39" s="246" t="s">
        <v>315</v>
      </c>
      <c r="AC39" s="246" t="s">
        <v>315</v>
      </c>
      <c r="AD39" s="246" t="s">
        <v>316</v>
      </c>
      <c r="AE39" s="246" t="s">
        <v>315</v>
      </c>
      <c r="AF39" s="246" t="s">
        <v>315</v>
      </c>
      <c r="AG39" s="246" t="s">
        <v>316</v>
      </c>
      <c r="AH39" s="242">
        <v>13</v>
      </c>
      <c r="AI39" s="247">
        <v>0.2</v>
      </c>
      <c r="AJ39" s="242" t="s">
        <v>98</v>
      </c>
      <c r="AK39" s="247">
        <v>1</v>
      </c>
      <c r="AL39" s="242" t="s">
        <v>122</v>
      </c>
      <c r="AM39" s="229" t="s">
        <v>139</v>
      </c>
      <c r="AN39" s="256" t="s">
        <v>471</v>
      </c>
      <c r="AO39" s="244" t="s">
        <v>740</v>
      </c>
      <c r="AP39" s="230" t="s">
        <v>472</v>
      </c>
      <c r="AQ39" s="230" t="s">
        <v>473</v>
      </c>
      <c r="AR39" s="230" t="s">
        <v>474</v>
      </c>
      <c r="AS39" s="242" t="s">
        <v>94</v>
      </c>
      <c r="AT39" s="256" t="s">
        <v>148</v>
      </c>
      <c r="AU39" s="256" t="s">
        <v>155</v>
      </c>
      <c r="AV39" s="247">
        <v>0.3</v>
      </c>
      <c r="AW39" s="256" t="s">
        <v>159</v>
      </c>
      <c r="AX39" s="256" t="s">
        <v>368</v>
      </c>
      <c r="AY39" s="256" t="s">
        <v>164</v>
      </c>
      <c r="AZ39" s="256" t="s">
        <v>195</v>
      </c>
      <c r="BA39" s="256" t="s">
        <v>169</v>
      </c>
      <c r="BB39" s="256" t="s">
        <v>475</v>
      </c>
      <c r="BC39" s="257">
        <v>9.8000000000000004E-2</v>
      </c>
      <c r="BD39" s="257">
        <v>1</v>
      </c>
      <c r="BE39" s="258">
        <v>6.8600000000000008E-2</v>
      </c>
      <c r="BF39" s="259" t="s">
        <v>98</v>
      </c>
      <c r="BG39" s="258">
        <v>1</v>
      </c>
      <c r="BH39" s="259" t="s">
        <v>122</v>
      </c>
      <c r="BI39" s="229" t="s">
        <v>139</v>
      </c>
      <c r="BJ39" s="256" t="s">
        <v>177</v>
      </c>
      <c r="BK39" s="265" t="s">
        <v>312</v>
      </c>
      <c r="BL39" s="231" t="s">
        <v>312</v>
      </c>
      <c r="BM39" s="266" t="s">
        <v>312</v>
      </c>
      <c r="BN39" s="267" t="s">
        <v>470</v>
      </c>
      <c r="BO39" s="243" t="s">
        <v>476</v>
      </c>
      <c r="BP39" s="243" t="s">
        <v>312</v>
      </c>
    </row>
    <row r="40" spans="1:68" s="4" customFormat="1" ht="145.5" x14ac:dyDescent="0.25">
      <c r="A40" s="240"/>
      <c r="B40" s="242" t="s">
        <v>622</v>
      </c>
      <c r="C40" s="242" t="s">
        <v>20</v>
      </c>
      <c r="D40" s="243" t="s">
        <v>21</v>
      </c>
      <c r="E40" s="230" t="s">
        <v>310</v>
      </c>
      <c r="F40" s="230" t="s">
        <v>346</v>
      </c>
      <c r="G40" s="230" t="s">
        <v>383</v>
      </c>
      <c r="H40" s="230" t="s">
        <v>469</v>
      </c>
      <c r="I40" s="244" t="s">
        <v>738</v>
      </c>
      <c r="J40" s="243" t="s">
        <v>56</v>
      </c>
      <c r="K40" s="243" t="s">
        <v>53</v>
      </c>
      <c r="L40" s="243" t="s">
        <v>54</v>
      </c>
      <c r="M40" s="245">
        <v>1</v>
      </c>
      <c r="N40" s="246"/>
      <c r="O40" s="246" t="s">
        <v>315</v>
      </c>
      <c r="P40" s="246" t="s">
        <v>315</v>
      </c>
      <c r="Q40" s="246" t="s">
        <v>316</v>
      </c>
      <c r="R40" s="246" t="s">
        <v>316</v>
      </c>
      <c r="S40" s="246" t="s">
        <v>315</v>
      </c>
      <c r="T40" s="246" t="s">
        <v>315</v>
      </c>
      <c r="U40" s="246" t="s">
        <v>316</v>
      </c>
      <c r="V40" s="246" t="s">
        <v>316</v>
      </c>
      <c r="W40" s="246" t="s">
        <v>315</v>
      </c>
      <c r="X40" s="246" t="s">
        <v>315</v>
      </c>
      <c r="Y40" s="246" t="s">
        <v>315</v>
      </c>
      <c r="Z40" s="246" t="s">
        <v>315</v>
      </c>
      <c r="AA40" s="246" t="s">
        <v>315</v>
      </c>
      <c r="AB40" s="246" t="s">
        <v>315</v>
      </c>
      <c r="AC40" s="246" t="s">
        <v>315</v>
      </c>
      <c r="AD40" s="246" t="s">
        <v>316</v>
      </c>
      <c r="AE40" s="246" t="s">
        <v>315</v>
      </c>
      <c r="AF40" s="246" t="s">
        <v>315</v>
      </c>
      <c r="AG40" s="246" t="s">
        <v>316</v>
      </c>
      <c r="AH40" s="242">
        <v>13</v>
      </c>
      <c r="AI40" s="247">
        <v>0.2</v>
      </c>
      <c r="AJ40" s="242" t="s">
        <v>98</v>
      </c>
      <c r="AK40" s="247">
        <v>1</v>
      </c>
      <c r="AL40" s="242" t="s">
        <v>122</v>
      </c>
      <c r="AM40" s="229" t="s">
        <v>139</v>
      </c>
      <c r="AN40" s="256" t="s">
        <v>477</v>
      </c>
      <c r="AO40" s="244" t="s">
        <v>741</v>
      </c>
      <c r="AP40" s="230" t="s">
        <v>478</v>
      </c>
      <c r="AQ40" s="230" t="s">
        <v>479</v>
      </c>
      <c r="AR40" s="230" t="s">
        <v>480</v>
      </c>
      <c r="AS40" s="242" t="s">
        <v>94</v>
      </c>
      <c r="AT40" s="256" t="s">
        <v>148</v>
      </c>
      <c r="AU40" s="256" t="s">
        <v>155</v>
      </c>
      <c r="AV40" s="247">
        <v>0.3</v>
      </c>
      <c r="AW40" s="256" t="s">
        <v>159</v>
      </c>
      <c r="AX40" s="256" t="s">
        <v>481</v>
      </c>
      <c r="AY40" s="256" t="s">
        <v>166</v>
      </c>
      <c r="AZ40" s="256" t="s">
        <v>195</v>
      </c>
      <c r="BA40" s="256" t="s">
        <v>169</v>
      </c>
      <c r="BB40" s="256" t="s">
        <v>482</v>
      </c>
      <c r="BC40" s="257">
        <v>6.8600000000000008E-2</v>
      </c>
      <c r="BD40" s="257">
        <v>1</v>
      </c>
      <c r="BE40" s="258">
        <v>6.8600000000000008E-2</v>
      </c>
      <c r="BF40" s="259" t="s">
        <v>98</v>
      </c>
      <c r="BG40" s="258">
        <v>1</v>
      </c>
      <c r="BH40" s="259" t="s">
        <v>122</v>
      </c>
      <c r="BI40" s="229" t="s">
        <v>139</v>
      </c>
      <c r="BJ40" s="256" t="s">
        <v>177</v>
      </c>
      <c r="BK40" s="265" t="s">
        <v>312</v>
      </c>
      <c r="BL40" s="231" t="s">
        <v>312</v>
      </c>
      <c r="BM40" s="266" t="s">
        <v>312</v>
      </c>
      <c r="BN40" s="267" t="s">
        <v>470</v>
      </c>
      <c r="BO40" s="243" t="s">
        <v>483</v>
      </c>
      <c r="BP40" s="243" t="s">
        <v>312</v>
      </c>
    </row>
    <row r="41" spans="1:68" s="4" customFormat="1" ht="169.15" customHeight="1" x14ac:dyDescent="0.25">
      <c r="A41" s="240">
        <v>2</v>
      </c>
      <c r="B41" s="241" t="s">
        <v>623</v>
      </c>
      <c r="C41" s="242" t="s">
        <v>20</v>
      </c>
      <c r="D41" s="243" t="s">
        <v>21</v>
      </c>
      <c r="E41" s="230" t="s">
        <v>310</v>
      </c>
      <c r="F41" s="230" t="s">
        <v>346</v>
      </c>
      <c r="G41" s="230" t="s">
        <v>359</v>
      </c>
      <c r="H41" s="230" t="s">
        <v>484</v>
      </c>
      <c r="I41" s="244" t="s">
        <v>742</v>
      </c>
      <c r="J41" s="243" t="s">
        <v>56</v>
      </c>
      <c r="K41" s="243" t="s">
        <v>53</v>
      </c>
      <c r="L41" s="243" t="s">
        <v>54</v>
      </c>
      <c r="M41" s="245">
        <v>1</v>
      </c>
      <c r="N41" s="246"/>
      <c r="O41" s="246" t="s">
        <v>315</v>
      </c>
      <c r="P41" s="246" t="s">
        <v>315</v>
      </c>
      <c r="Q41" s="246" t="s">
        <v>315</v>
      </c>
      <c r="R41" s="246" t="s">
        <v>315</v>
      </c>
      <c r="S41" s="246" t="s">
        <v>315</v>
      </c>
      <c r="T41" s="246" t="s">
        <v>315</v>
      </c>
      <c r="U41" s="246" t="s">
        <v>315</v>
      </c>
      <c r="V41" s="246" t="s">
        <v>315</v>
      </c>
      <c r="W41" s="246" t="s">
        <v>315</v>
      </c>
      <c r="X41" s="246" t="s">
        <v>315</v>
      </c>
      <c r="Y41" s="246" t="s">
        <v>315</v>
      </c>
      <c r="Z41" s="246" t="s">
        <v>315</v>
      </c>
      <c r="AA41" s="246" t="s">
        <v>315</v>
      </c>
      <c r="AB41" s="246" t="s">
        <v>315</v>
      </c>
      <c r="AC41" s="246" t="s">
        <v>315</v>
      </c>
      <c r="AD41" s="246" t="s">
        <v>316</v>
      </c>
      <c r="AE41" s="246" t="s">
        <v>315</v>
      </c>
      <c r="AF41" s="246" t="s">
        <v>315</v>
      </c>
      <c r="AG41" s="246" t="s">
        <v>316</v>
      </c>
      <c r="AH41" s="242">
        <v>17</v>
      </c>
      <c r="AI41" s="247">
        <v>0.2</v>
      </c>
      <c r="AJ41" s="242" t="s">
        <v>98</v>
      </c>
      <c r="AK41" s="247">
        <v>1</v>
      </c>
      <c r="AL41" s="242" t="s">
        <v>122</v>
      </c>
      <c r="AM41" s="229" t="s">
        <v>139</v>
      </c>
      <c r="AN41" s="256" t="s">
        <v>457</v>
      </c>
      <c r="AO41" s="244" t="s">
        <v>743</v>
      </c>
      <c r="AP41" s="230" t="s">
        <v>458</v>
      </c>
      <c r="AQ41" s="230" t="s">
        <v>459</v>
      </c>
      <c r="AR41" s="230" t="s">
        <v>460</v>
      </c>
      <c r="AS41" s="242" t="s">
        <v>94</v>
      </c>
      <c r="AT41" s="256" t="s">
        <v>146</v>
      </c>
      <c r="AU41" s="256" t="s">
        <v>155</v>
      </c>
      <c r="AV41" s="247">
        <v>0.4</v>
      </c>
      <c r="AW41" s="256" t="s">
        <v>159</v>
      </c>
      <c r="AX41" s="256" t="s">
        <v>461</v>
      </c>
      <c r="AY41" s="256" t="s">
        <v>164</v>
      </c>
      <c r="AZ41" s="256" t="s">
        <v>195</v>
      </c>
      <c r="BA41" s="256" t="s">
        <v>169</v>
      </c>
      <c r="BB41" s="256" t="s">
        <v>462</v>
      </c>
      <c r="BC41" s="257">
        <v>0.12</v>
      </c>
      <c r="BD41" s="257">
        <v>1</v>
      </c>
      <c r="BE41" s="258">
        <v>7.1999999999999995E-2</v>
      </c>
      <c r="BF41" s="259" t="s">
        <v>98</v>
      </c>
      <c r="BG41" s="258">
        <v>1</v>
      </c>
      <c r="BH41" s="259" t="s">
        <v>122</v>
      </c>
      <c r="BI41" s="229" t="s">
        <v>139</v>
      </c>
      <c r="BJ41" s="256" t="s">
        <v>177</v>
      </c>
      <c r="BK41" s="265" t="s">
        <v>664</v>
      </c>
      <c r="BL41" s="231" t="s">
        <v>587</v>
      </c>
      <c r="BM41" s="266">
        <v>46022</v>
      </c>
      <c r="BN41" s="267" t="s">
        <v>485</v>
      </c>
      <c r="BO41" s="243" t="s">
        <v>463</v>
      </c>
      <c r="BP41" s="243" t="s">
        <v>311</v>
      </c>
    </row>
    <row r="42" spans="1:68" s="4" customFormat="1" ht="169.15" customHeight="1" x14ac:dyDescent="0.25">
      <c r="A42" s="240"/>
      <c r="B42" s="242" t="s">
        <v>623</v>
      </c>
      <c r="C42" s="242" t="s">
        <v>20</v>
      </c>
      <c r="D42" s="243" t="s">
        <v>21</v>
      </c>
      <c r="E42" s="230" t="s">
        <v>310</v>
      </c>
      <c r="F42" s="230" t="s">
        <v>346</v>
      </c>
      <c r="G42" s="230" t="s">
        <v>359</v>
      </c>
      <c r="H42" s="230" t="s">
        <v>484</v>
      </c>
      <c r="I42" s="244" t="s">
        <v>742</v>
      </c>
      <c r="J42" s="243" t="s">
        <v>56</v>
      </c>
      <c r="K42" s="243" t="s">
        <v>53</v>
      </c>
      <c r="L42" s="243" t="s">
        <v>54</v>
      </c>
      <c r="M42" s="245">
        <v>1</v>
      </c>
      <c r="N42" s="246"/>
      <c r="O42" s="246" t="s">
        <v>315</v>
      </c>
      <c r="P42" s="246" t="s">
        <v>315</v>
      </c>
      <c r="Q42" s="246" t="s">
        <v>315</v>
      </c>
      <c r="R42" s="246" t="s">
        <v>315</v>
      </c>
      <c r="S42" s="246" t="s">
        <v>315</v>
      </c>
      <c r="T42" s="246" t="s">
        <v>315</v>
      </c>
      <c r="U42" s="246" t="s">
        <v>315</v>
      </c>
      <c r="V42" s="246" t="s">
        <v>315</v>
      </c>
      <c r="W42" s="246" t="s">
        <v>315</v>
      </c>
      <c r="X42" s="246" t="s">
        <v>315</v>
      </c>
      <c r="Y42" s="246" t="s">
        <v>315</v>
      </c>
      <c r="Z42" s="246" t="s">
        <v>315</v>
      </c>
      <c r="AA42" s="246" t="s">
        <v>315</v>
      </c>
      <c r="AB42" s="246" t="s">
        <v>315</v>
      </c>
      <c r="AC42" s="246" t="s">
        <v>315</v>
      </c>
      <c r="AD42" s="246" t="s">
        <v>316</v>
      </c>
      <c r="AE42" s="246" t="s">
        <v>315</v>
      </c>
      <c r="AF42" s="246" t="s">
        <v>315</v>
      </c>
      <c r="AG42" s="246" t="s">
        <v>316</v>
      </c>
      <c r="AH42" s="242">
        <v>17</v>
      </c>
      <c r="AI42" s="247">
        <v>0.2</v>
      </c>
      <c r="AJ42" s="242" t="s">
        <v>98</v>
      </c>
      <c r="AK42" s="247">
        <v>1</v>
      </c>
      <c r="AL42" s="242" t="s">
        <v>122</v>
      </c>
      <c r="AM42" s="229" t="s">
        <v>139</v>
      </c>
      <c r="AN42" s="256" t="s">
        <v>464</v>
      </c>
      <c r="AO42" s="244" t="s">
        <v>744</v>
      </c>
      <c r="AP42" s="230" t="s">
        <v>458</v>
      </c>
      <c r="AQ42" s="230" t="s">
        <v>465</v>
      </c>
      <c r="AR42" s="230" t="s">
        <v>466</v>
      </c>
      <c r="AS42" s="242" t="s">
        <v>94</v>
      </c>
      <c r="AT42" s="256" t="s">
        <v>146</v>
      </c>
      <c r="AU42" s="256" t="s">
        <v>155</v>
      </c>
      <c r="AV42" s="247">
        <v>0.4</v>
      </c>
      <c r="AW42" s="256" t="s">
        <v>159</v>
      </c>
      <c r="AX42" s="256" t="s">
        <v>461</v>
      </c>
      <c r="AY42" s="256" t="s">
        <v>164</v>
      </c>
      <c r="AZ42" s="256" t="s">
        <v>195</v>
      </c>
      <c r="BA42" s="256" t="s">
        <v>169</v>
      </c>
      <c r="BB42" s="256" t="s">
        <v>467</v>
      </c>
      <c r="BC42" s="257">
        <v>7.1999999999999995E-2</v>
      </c>
      <c r="BD42" s="257">
        <v>1</v>
      </c>
      <c r="BE42" s="258">
        <v>7.1999999999999995E-2</v>
      </c>
      <c r="BF42" s="259" t="s">
        <v>98</v>
      </c>
      <c r="BG42" s="258">
        <v>1</v>
      </c>
      <c r="BH42" s="259" t="s">
        <v>122</v>
      </c>
      <c r="BI42" s="229" t="s">
        <v>139</v>
      </c>
      <c r="BJ42" s="256" t="s">
        <v>177</v>
      </c>
      <c r="BK42" s="265" t="s">
        <v>312</v>
      </c>
      <c r="BL42" s="231" t="s">
        <v>312</v>
      </c>
      <c r="BM42" s="266" t="s">
        <v>312</v>
      </c>
      <c r="BN42" s="267" t="s">
        <v>485</v>
      </c>
      <c r="BO42" s="243" t="s">
        <v>468</v>
      </c>
      <c r="BP42" s="243" t="s">
        <v>312</v>
      </c>
    </row>
    <row r="43" spans="1:68" s="4" customFormat="1" ht="186" x14ac:dyDescent="0.25">
      <c r="A43" s="240">
        <v>1</v>
      </c>
      <c r="B43" s="241" t="s">
        <v>624</v>
      </c>
      <c r="C43" s="242" t="s">
        <v>24</v>
      </c>
      <c r="D43" s="243" t="s">
        <v>23</v>
      </c>
      <c r="E43" s="230" t="s">
        <v>310</v>
      </c>
      <c r="F43" s="230" t="s">
        <v>313</v>
      </c>
      <c r="G43" s="230" t="s">
        <v>386</v>
      </c>
      <c r="H43" s="230" t="s">
        <v>486</v>
      </c>
      <c r="I43" s="244" t="s">
        <v>745</v>
      </c>
      <c r="J43" s="243" t="s">
        <v>56</v>
      </c>
      <c r="K43" s="243" t="s">
        <v>53</v>
      </c>
      <c r="L43" s="243" t="s">
        <v>54</v>
      </c>
      <c r="M43" s="245">
        <v>1</v>
      </c>
      <c r="N43" s="246"/>
      <c r="O43" s="246" t="s">
        <v>315</v>
      </c>
      <c r="P43" s="246" t="s">
        <v>315</v>
      </c>
      <c r="Q43" s="246" t="s">
        <v>316</v>
      </c>
      <c r="R43" s="246" t="s">
        <v>316</v>
      </c>
      <c r="S43" s="246" t="s">
        <v>315</v>
      </c>
      <c r="T43" s="246" t="s">
        <v>316</v>
      </c>
      <c r="U43" s="246" t="s">
        <v>316</v>
      </c>
      <c r="V43" s="246" t="s">
        <v>316</v>
      </c>
      <c r="W43" s="246" t="s">
        <v>315</v>
      </c>
      <c r="X43" s="246" t="s">
        <v>315</v>
      </c>
      <c r="Y43" s="246" t="s">
        <v>315</v>
      </c>
      <c r="Z43" s="246" t="s">
        <v>315</v>
      </c>
      <c r="AA43" s="246" t="s">
        <v>315</v>
      </c>
      <c r="AB43" s="246" t="s">
        <v>315</v>
      </c>
      <c r="AC43" s="246" t="s">
        <v>315</v>
      </c>
      <c r="AD43" s="246" t="s">
        <v>316</v>
      </c>
      <c r="AE43" s="246" t="s">
        <v>315</v>
      </c>
      <c r="AF43" s="246" t="s">
        <v>315</v>
      </c>
      <c r="AG43" s="246" t="s">
        <v>316</v>
      </c>
      <c r="AH43" s="242">
        <v>12</v>
      </c>
      <c r="AI43" s="247">
        <v>0.2</v>
      </c>
      <c r="AJ43" s="242" t="s">
        <v>98</v>
      </c>
      <c r="AK43" s="247">
        <v>1</v>
      </c>
      <c r="AL43" s="242" t="s">
        <v>122</v>
      </c>
      <c r="AM43" s="229" t="s">
        <v>139</v>
      </c>
      <c r="AN43" s="256" t="s">
        <v>487</v>
      </c>
      <c r="AO43" s="244" t="s">
        <v>746</v>
      </c>
      <c r="AP43" s="238" t="s">
        <v>665</v>
      </c>
      <c r="AQ43" s="238" t="s">
        <v>666</v>
      </c>
      <c r="AR43" s="238" t="s">
        <v>699</v>
      </c>
      <c r="AS43" s="242" t="s">
        <v>94</v>
      </c>
      <c r="AT43" s="256" t="s">
        <v>146</v>
      </c>
      <c r="AU43" s="256" t="s">
        <v>155</v>
      </c>
      <c r="AV43" s="247">
        <v>0.4</v>
      </c>
      <c r="AW43" s="256" t="s">
        <v>159</v>
      </c>
      <c r="AX43" s="256" t="s">
        <v>488</v>
      </c>
      <c r="AY43" s="256" t="s">
        <v>164</v>
      </c>
      <c r="AZ43" s="256" t="s">
        <v>195</v>
      </c>
      <c r="BA43" s="256" t="s">
        <v>169</v>
      </c>
      <c r="BB43" s="237" t="s">
        <v>667</v>
      </c>
      <c r="BC43" s="257">
        <v>0.12</v>
      </c>
      <c r="BD43" s="257">
        <v>1</v>
      </c>
      <c r="BE43" s="258">
        <v>0.12</v>
      </c>
      <c r="BF43" s="259" t="s">
        <v>98</v>
      </c>
      <c r="BG43" s="258">
        <v>1</v>
      </c>
      <c r="BH43" s="259" t="s">
        <v>122</v>
      </c>
      <c r="BI43" s="229" t="s">
        <v>139</v>
      </c>
      <c r="BJ43" s="256" t="s">
        <v>177</v>
      </c>
      <c r="BK43" s="265" t="s">
        <v>668</v>
      </c>
      <c r="BL43" s="231" t="s">
        <v>596</v>
      </c>
      <c r="BM43" s="266">
        <v>46022</v>
      </c>
      <c r="BN43" s="267" t="s">
        <v>489</v>
      </c>
      <c r="BO43" s="264" t="s">
        <v>698</v>
      </c>
      <c r="BP43" s="243" t="s">
        <v>311</v>
      </c>
    </row>
    <row r="44" spans="1:68" s="4" customFormat="1" ht="150" x14ac:dyDescent="0.25">
      <c r="A44" s="240">
        <v>2</v>
      </c>
      <c r="B44" s="241" t="s">
        <v>625</v>
      </c>
      <c r="C44" s="242" t="s">
        <v>24</v>
      </c>
      <c r="D44" s="243" t="s">
        <v>23</v>
      </c>
      <c r="E44" s="230" t="s">
        <v>310</v>
      </c>
      <c r="F44" s="230" t="s">
        <v>313</v>
      </c>
      <c r="G44" s="230" t="s">
        <v>386</v>
      </c>
      <c r="H44" s="230" t="s">
        <v>490</v>
      </c>
      <c r="I44" s="244" t="s">
        <v>747</v>
      </c>
      <c r="J44" s="243" t="s">
        <v>56</v>
      </c>
      <c r="K44" s="243" t="s">
        <v>53</v>
      </c>
      <c r="L44" s="243" t="s">
        <v>54</v>
      </c>
      <c r="M44" s="245">
        <v>1</v>
      </c>
      <c r="N44" s="246"/>
      <c r="O44" s="246" t="s">
        <v>315</v>
      </c>
      <c r="P44" s="246" t="s">
        <v>315</v>
      </c>
      <c r="Q44" s="246" t="s">
        <v>316</v>
      </c>
      <c r="R44" s="246" t="s">
        <v>316</v>
      </c>
      <c r="S44" s="246" t="s">
        <v>315</v>
      </c>
      <c r="T44" s="246" t="s">
        <v>315</v>
      </c>
      <c r="U44" s="246" t="s">
        <v>316</v>
      </c>
      <c r="V44" s="246" t="s">
        <v>316</v>
      </c>
      <c r="W44" s="246" t="s">
        <v>316</v>
      </c>
      <c r="X44" s="246" t="s">
        <v>315</v>
      </c>
      <c r="Y44" s="246" t="s">
        <v>315</v>
      </c>
      <c r="Z44" s="246" t="s">
        <v>315</v>
      </c>
      <c r="AA44" s="246" t="s">
        <v>315</v>
      </c>
      <c r="AB44" s="246" t="s">
        <v>315</v>
      </c>
      <c r="AC44" s="246" t="s">
        <v>315</v>
      </c>
      <c r="AD44" s="246" t="s">
        <v>316</v>
      </c>
      <c r="AE44" s="246" t="s">
        <v>315</v>
      </c>
      <c r="AF44" s="246" t="s">
        <v>315</v>
      </c>
      <c r="AG44" s="246" t="s">
        <v>316</v>
      </c>
      <c r="AH44" s="242">
        <v>12</v>
      </c>
      <c r="AI44" s="247">
        <v>0.2</v>
      </c>
      <c r="AJ44" s="242" t="s">
        <v>98</v>
      </c>
      <c r="AK44" s="247">
        <v>1</v>
      </c>
      <c r="AL44" s="242" t="s">
        <v>122</v>
      </c>
      <c r="AM44" s="229" t="s">
        <v>139</v>
      </c>
      <c r="AN44" s="256" t="s">
        <v>491</v>
      </c>
      <c r="AO44" s="244" t="s">
        <v>748</v>
      </c>
      <c r="AP44" s="238" t="s">
        <v>700</v>
      </c>
      <c r="AQ44" s="238" t="s">
        <v>492</v>
      </c>
      <c r="AR44" s="238" t="s">
        <v>701</v>
      </c>
      <c r="AS44" s="242" t="s">
        <v>94</v>
      </c>
      <c r="AT44" s="256" t="s">
        <v>146</v>
      </c>
      <c r="AU44" s="256" t="s">
        <v>155</v>
      </c>
      <c r="AV44" s="247">
        <v>0.4</v>
      </c>
      <c r="AW44" s="256" t="s">
        <v>159</v>
      </c>
      <c r="AX44" s="256" t="s">
        <v>493</v>
      </c>
      <c r="AY44" s="256" t="s">
        <v>164</v>
      </c>
      <c r="AZ44" s="256" t="s">
        <v>195</v>
      </c>
      <c r="BA44" s="256" t="s">
        <v>169</v>
      </c>
      <c r="BB44" s="256" t="s">
        <v>494</v>
      </c>
      <c r="BC44" s="257">
        <v>0.12</v>
      </c>
      <c r="BD44" s="257">
        <v>1</v>
      </c>
      <c r="BE44" s="258">
        <v>0.12</v>
      </c>
      <c r="BF44" s="259" t="s">
        <v>98</v>
      </c>
      <c r="BG44" s="258">
        <v>1</v>
      </c>
      <c r="BH44" s="259" t="s">
        <v>122</v>
      </c>
      <c r="BI44" s="229" t="s">
        <v>139</v>
      </c>
      <c r="BJ44" s="256" t="s">
        <v>177</v>
      </c>
      <c r="BK44" s="265" t="s">
        <v>669</v>
      </c>
      <c r="BL44" s="231" t="s">
        <v>597</v>
      </c>
      <c r="BM44" s="266">
        <v>46022</v>
      </c>
      <c r="BN44" s="267" t="s">
        <v>495</v>
      </c>
      <c r="BO44" s="243" t="s">
        <v>496</v>
      </c>
      <c r="BP44" s="243" t="s">
        <v>311</v>
      </c>
    </row>
    <row r="45" spans="1:68" s="4" customFormat="1" ht="223.5" x14ac:dyDescent="0.25">
      <c r="A45" s="240">
        <v>1</v>
      </c>
      <c r="B45" s="241" t="s">
        <v>626</v>
      </c>
      <c r="C45" s="242" t="s">
        <v>20</v>
      </c>
      <c r="D45" s="243" t="s">
        <v>25</v>
      </c>
      <c r="E45" s="230" t="s">
        <v>310</v>
      </c>
      <c r="F45" s="230" t="s">
        <v>313</v>
      </c>
      <c r="G45" s="230" t="s">
        <v>386</v>
      </c>
      <c r="H45" s="230" t="s">
        <v>513</v>
      </c>
      <c r="I45" s="244" t="s">
        <v>749</v>
      </c>
      <c r="J45" s="243" t="s">
        <v>56</v>
      </c>
      <c r="K45" s="243" t="s">
        <v>53</v>
      </c>
      <c r="L45" s="243" t="s">
        <v>54</v>
      </c>
      <c r="M45" s="245">
        <v>1</v>
      </c>
      <c r="N45" s="246"/>
      <c r="O45" s="246" t="s">
        <v>315</v>
      </c>
      <c r="P45" s="246" t="s">
        <v>315</v>
      </c>
      <c r="Q45" s="246" t="s">
        <v>315</v>
      </c>
      <c r="R45" s="246" t="s">
        <v>315</v>
      </c>
      <c r="S45" s="246" t="s">
        <v>315</v>
      </c>
      <c r="T45" s="246" t="s">
        <v>316</v>
      </c>
      <c r="U45" s="246" t="s">
        <v>315</v>
      </c>
      <c r="V45" s="246" t="s">
        <v>315</v>
      </c>
      <c r="W45" s="246" t="s">
        <v>315</v>
      </c>
      <c r="X45" s="246" t="s">
        <v>315</v>
      </c>
      <c r="Y45" s="246" t="s">
        <v>315</v>
      </c>
      <c r="Z45" s="246" t="s">
        <v>315</v>
      </c>
      <c r="AA45" s="246" t="s">
        <v>315</v>
      </c>
      <c r="AB45" s="246" t="s">
        <v>315</v>
      </c>
      <c r="AC45" s="246" t="s">
        <v>315</v>
      </c>
      <c r="AD45" s="246" t="s">
        <v>316</v>
      </c>
      <c r="AE45" s="246" t="s">
        <v>315</v>
      </c>
      <c r="AF45" s="246" t="s">
        <v>315</v>
      </c>
      <c r="AG45" s="246" t="s">
        <v>316</v>
      </c>
      <c r="AH45" s="242">
        <v>16</v>
      </c>
      <c r="AI45" s="247">
        <v>0.2</v>
      </c>
      <c r="AJ45" s="242" t="s">
        <v>98</v>
      </c>
      <c r="AK45" s="247">
        <v>1</v>
      </c>
      <c r="AL45" s="242" t="s">
        <v>122</v>
      </c>
      <c r="AM45" s="229" t="s">
        <v>139</v>
      </c>
      <c r="AN45" s="256" t="s">
        <v>507</v>
      </c>
      <c r="AO45" s="244" t="s">
        <v>750</v>
      </c>
      <c r="AP45" s="230" t="s">
        <v>508</v>
      </c>
      <c r="AQ45" s="230" t="s">
        <v>509</v>
      </c>
      <c r="AR45" s="230" t="s">
        <v>510</v>
      </c>
      <c r="AS45" s="242" t="s">
        <v>94</v>
      </c>
      <c r="AT45" s="256" t="s">
        <v>148</v>
      </c>
      <c r="AU45" s="256" t="s">
        <v>155</v>
      </c>
      <c r="AV45" s="247">
        <v>0.3</v>
      </c>
      <c r="AW45" s="256" t="s">
        <v>159</v>
      </c>
      <c r="AX45" s="256" t="s">
        <v>511</v>
      </c>
      <c r="AY45" s="256" t="s">
        <v>164</v>
      </c>
      <c r="AZ45" s="256" t="s">
        <v>193</v>
      </c>
      <c r="BA45" s="256" t="s">
        <v>169</v>
      </c>
      <c r="BB45" s="256" t="s">
        <v>367</v>
      </c>
      <c r="BC45" s="257">
        <v>0.14000000000000001</v>
      </c>
      <c r="BD45" s="257">
        <v>1</v>
      </c>
      <c r="BE45" s="258">
        <v>3.024E-2</v>
      </c>
      <c r="BF45" s="259" t="s">
        <v>98</v>
      </c>
      <c r="BG45" s="258">
        <v>1</v>
      </c>
      <c r="BH45" s="259" t="s">
        <v>122</v>
      </c>
      <c r="BI45" s="229" t="s">
        <v>139</v>
      </c>
      <c r="BJ45" s="256" t="s">
        <v>177</v>
      </c>
      <c r="BK45" s="265" t="s">
        <v>672</v>
      </c>
      <c r="BL45" s="231" t="s">
        <v>670</v>
      </c>
      <c r="BM45" s="266">
        <v>46022</v>
      </c>
      <c r="BN45" s="267" t="s">
        <v>514</v>
      </c>
      <c r="BO45" s="243" t="s">
        <v>512</v>
      </c>
      <c r="BP45" s="243" t="s">
        <v>311</v>
      </c>
    </row>
    <row r="46" spans="1:68" s="4" customFormat="1" ht="242.25" x14ac:dyDescent="0.25">
      <c r="A46" s="240"/>
      <c r="B46" s="242" t="s">
        <v>626</v>
      </c>
      <c r="C46" s="242" t="s">
        <v>20</v>
      </c>
      <c r="D46" s="243" t="s">
        <v>25</v>
      </c>
      <c r="E46" s="230" t="s">
        <v>310</v>
      </c>
      <c r="F46" s="230" t="s">
        <v>313</v>
      </c>
      <c r="G46" s="230" t="s">
        <v>386</v>
      </c>
      <c r="H46" s="230" t="s">
        <v>513</v>
      </c>
      <c r="I46" s="244" t="s">
        <v>749</v>
      </c>
      <c r="J46" s="243" t="s">
        <v>56</v>
      </c>
      <c r="K46" s="243" t="s">
        <v>53</v>
      </c>
      <c r="L46" s="243" t="s">
        <v>54</v>
      </c>
      <c r="M46" s="245">
        <v>1</v>
      </c>
      <c r="N46" s="246"/>
      <c r="O46" s="246" t="s">
        <v>315</v>
      </c>
      <c r="P46" s="246" t="s">
        <v>315</v>
      </c>
      <c r="Q46" s="246" t="s">
        <v>315</v>
      </c>
      <c r="R46" s="246" t="s">
        <v>315</v>
      </c>
      <c r="S46" s="246" t="s">
        <v>315</v>
      </c>
      <c r="T46" s="246" t="s">
        <v>316</v>
      </c>
      <c r="U46" s="246" t="s">
        <v>315</v>
      </c>
      <c r="V46" s="246" t="s">
        <v>315</v>
      </c>
      <c r="W46" s="246" t="s">
        <v>315</v>
      </c>
      <c r="X46" s="246" t="s">
        <v>315</v>
      </c>
      <c r="Y46" s="246" t="s">
        <v>315</v>
      </c>
      <c r="Z46" s="246" t="s">
        <v>315</v>
      </c>
      <c r="AA46" s="246" t="s">
        <v>315</v>
      </c>
      <c r="AB46" s="246" t="s">
        <v>315</v>
      </c>
      <c r="AC46" s="246" t="s">
        <v>315</v>
      </c>
      <c r="AD46" s="246" t="s">
        <v>316</v>
      </c>
      <c r="AE46" s="246" t="s">
        <v>315</v>
      </c>
      <c r="AF46" s="246" t="s">
        <v>315</v>
      </c>
      <c r="AG46" s="246" t="s">
        <v>316</v>
      </c>
      <c r="AH46" s="242">
        <v>16</v>
      </c>
      <c r="AI46" s="247">
        <v>0.2</v>
      </c>
      <c r="AJ46" s="242" t="s">
        <v>98</v>
      </c>
      <c r="AK46" s="247">
        <v>1</v>
      </c>
      <c r="AL46" s="242" t="s">
        <v>122</v>
      </c>
      <c r="AM46" s="229" t="s">
        <v>139</v>
      </c>
      <c r="AN46" s="256" t="s">
        <v>497</v>
      </c>
      <c r="AO46" s="244" t="s">
        <v>751</v>
      </c>
      <c r="AP46" s="230" t="s">
        <v>498</v>
      </c>
      <c r="AQ46" s="230" t="s">
        <v>499</v>
      </c>
      <c r="AR46" s="238" t="s">
        <v>702</v>
      </c>
      <c r="AS46" s="242" t="s">
        <v>94</v>
      </c>
      <c r="AT46" s="256" t="s">
        <v>146</v>
      </c>
      <c r="AU46" s="256" t="s">
        <v>155</v>
      </c>
      <c r="AV46" s="247">
        <v>0.4</v>
      </c>
      <c r="AW46" s="256" t="s">
        <v>159</v>
      </c>
      <c r="AX46" s="256" t="s">
        <v>401</v>
      </c>
      <c r="AY46" s="256" t="s">
        <v>164</v>
      </c>
      <c r="AZ46" s="256" t="s">
        <v>195</v>
      </c>
      <c r="BA46" s="256" t="s">
        <v>169</v>
      </c>
      <c r="BB46" s="256" t="s">
        <v>500</v>
      </c>
      <c r="BC46" s="257">
        <v>8.4000000000000005E-2</v>
      </c>
      <c r="BD46" s="257">
        <v>1</v>
      </c>
      <c r="BE46" s="258">
        <v>3.024E-2</v>
      </c>
      <c r="BF46" s="259" t="s">
        <v>98</v>
      </c>
      <c r="BG46" s="258">
        <v>1</v>
      </c>
      <c r="BH46" s="259" t="s">
        <v>122</v>
      </c>
      <c r="BI46" s="229" t="s">
        <v>139</v>
      </c>
      <c r="BJ46" s="256" t="s">
        <v>177</v>
      </c>
      <c r="BK46" s="265" t="s">
        <v>312</v>
      </c>
      <c r="BL46" s="231" t="s">
        <v>312</v>
      </c>
      <c r="BM46" s="266" t="s">
        <v>312</v>
      </c>
      <c r="BN46" s="267" t="s">
        <v>514</v>
      </c>
      <c r="BO46" s="243" t="s">
        <v>501</v>
      </c>
      <c r="BP46" s="243" t="s">
        <v>312</v>
      </c>
    </row>
    <row r="47" spans="1:68" s="4" customFormat="1" ht="216" x14ac:dyDescent="0.25">
      <c r="A47" s="240"/>
      <c r="B47" s="242" t="s">
        <v>626</v>
      </c>
      <c r="C47" s="242" t="s">
        <v>20</v>
      </c>
      <c r="D47" s="243" t="s">
        <v>25</v>
      </c>
      <c r="E47" s="230" t="s">
        <v>310</v>
      </c>
      <c r="F47" s="230" t="s">
        <v>313</v>
      </c>
      <c r="G47" s="230" t="s">
        <v>386</v>
      </c>
      <c r="H47" s="230" t="s">
        <v>513</v>
      </c>
      <c r="I47" s="244" t="s">
        <v>749</v>
      </c>
      <c r="J47" s="243" t="s">
        <v>56</v>
      </c>
      <c r="K47" s="243" t="s">
        <v>53</v>
      </c>
      <c r="L47" s="243" t="s">
        <v>54</v>
      </c>
      <c r="M47" s="245">
        <v>1</v>
      </c>
      <c r="N47" s="246"/>
      <c r="O47" s="246" t="s">
        <v>315</v>
      </c>
      <c r="P47" s="246" t="s">
        <v>315</v>
      </c>
      <c r="Q47" s="246" t="s">
        <v>315</v>
      </c>
      <c r="R47" s="246" t="s">
        <v>315</v>
      </c>
      <c r="S47" s="246" t="s">
        <v>315</v>
      </c>
      <c r="T47" s="246" t="s">
        <v>316</v>
      </c>
      <c r="U47" s="246" t="s">
        <v>315</v>
      </c>
      <c r="V47" s="246" t="s">
        <v>315</v>
      </c>
      <c r="W47" s="246" t="s">
        <v>315</v>
      </c>
      <c r="X47" s="246" t="s">
        <v>315</v>
      </c>
      <c r="Y47" s="246" t="s">
        <v>315</v>
      </c>
      <c r="Z47" s="246" t="s">
        <v>315</v>
      </c>
      <c r="AA47" s="246" t="s">
        <v>315</v>
      </c>
      <c r="AB47" s="246" t="s">
        <v>315</v>
      </c>
      <c r="AC47" s="246" t="s">
        <v>315</v>
      </c>
      <c r="AD47" s="246" t="s">
        <v>316</v>
      </c>
      <c r="AE47" s="246" t="s">
        <v>315</v>
      </c>
      <c r="AF47" s="246" t="s">
        <v>315</v>
      </c>
      <c r="AG47" s="246" t="s">
        <v>316</v>
      </c>
      <c r="AH47" s="242">
        <v>16</v>
      </c>
      <c r="AI47" s="247">
        <v>0.2</v>
      </c>
      <c r="AJ47" s="242" t="s">
        <v>98</v>
      </c>
      <c r="AK47" s="247">
        <v>1</v>
      </c>
      <c r="AL47" s="242" t="s">
        <v>122</v>
      </c>
      <c r="AM47" s="229" t="s">
        <v>139</v>
      </c>
      <c r="AN47" s="256" t="s">
        <v>502</v>
      </c>
      <c r="AO47" s="244" t="s">
        <v>752</v>
      </c>
      <c r="AP47" s="230" t="s">
        <v>498</v>
      </c>
      <c r="AQ47" s="230" t="s">
        <v>503</v>
      </c>
      <c r="AR47" s="230" t="s">
        <v>504</v>
      </c>
      <c r="AS47" s="242" t="s">
        <v>94</v>
      </c>
      <c r="AT47" s="256" t="s">
        <v>146</v>
      </c>
      <c r="AU47" s="256" t="s">
        <v>155</v>
      </c>
      <c r="AV47" s="247">
        <v>0.4</v>
      </c>
      <c r="AW47" s="256" t="s">
        <v>159</v>
      </c>
      <c r="AX47" s="256" t="s">
        <v>401</v>
      </c>
      <c r="AY47" s="256" t="s">
        <v>164</v>
      </c>
      <c r="AZ47" s="256" t="s">
        <v>195</v>
      </c>
      <c r="BA47" s="256" t="s">
        <v>169</v>
      </c>
      <c r="BB47" s="256" t="s">
        <v>505</v>
      </c>
      <c r="BC47" s="257">
        <v>5.04E-2</v>
      </c>
      <c r="BD47" s="257">
        <v>1</v>
      </c>
      <c r="BE47" s="258">
        <v>3.024E-2</v>
      </c>
      <c r="BF47" s="259" t="s">
        <v>98</v>
      </c>
      <c r="BG47" s="258">
        <v>1</v>
      </c>
      <c r="BH47" s="259" t="s">
        <v>122</v>
      </c>
      <c r="BI47" s="229" t="s">
        <v>139</v>
      </c>
      <c r="BJ47" s="256" t="s">
        <v>177</v>
      </c>
      <c r="BK47" s="265" t="s">
        <v>312</v>
      </c>
      <c r="BL47" s="231" t="s">
        <v>312</v>
      </c>
      <c r="BM47" s="266" t="s">
        <v>312</v>
      </c>
      <c r="BN47" s="267" t="s">
        <v>514</v>
      </c>
      <c r="BO47" s="243" t="s">
        <v>506</v>
      </c>
      <c r="BP47" s="243" t="s">
        <v>312</v>
      </c>
    </row>
    <row r="48" spans="1:68" s="4" customFormat="1" ht="367.9" customHeight="1" x14ac:dyDescent="0.25">
      <c r="A48" s="240"/>
      <c r="B48" s="242" t="s">
        <v>626</v>
      </c>
      <c r="C48" s="242" t="s">
        <v>20</v>
      </c>
      <c r="D48" s="243" t="s">
        <v>25</v>
      </c>
      <c r="E48" s="230" t="s">
        <v>310</v>
      </c>
      <c r="F48" s="230" t="s">
        <v>313</v>
      </c>
      <c r="G48" s="230" t="s">
        <v>386</v>
      </c>
      <c r="H48" s="230" t="s">
        <v>513</v>
      </c>
      <c r="I48" s="244" t="s">
        <v>749</v>
      </c>
      <c r="J48" s="243" t="s">
        <v>56</v>
      </c>
      <c r="K48" s="243" t="s">
        <v>53</v>
      </c>
      <c r="L48" s="243" t="s">
        <v>54</v>
      </c>
      <c r="M48" s="245">
        <v>1</v>
      </c>
      <c r="N48" s="246"/>
      <c r="O48" s="246" t="s">
        <v>315</v>
      </c>
      <c r="P48" s="246" t="s">
        <v>315</v>
      </c>
      <c r="Q48" s="246" t="s">
        <v>315</v>
      </c>
      <c r="R48" s="246" t="s">
        <v>315</v>
      </c>
      <c r="S48" s="246" t="s">
        <v>315</v>
      </c>
      <c r="T48" s="246" t="s">
        <v>316</v>
      </c>
      <c r="U48" s="246" t="s">
        <v>315</v>
      </c>
      <c r="V48" s="246" t="s">
        <v>315</v>
      </c>
      <c r="W48" s="246" t="s">
        <v>315</v>
      </c>
      <c r="X48" s="246" t="s">
        <v>315</v>
      </c>
      <c r="Y48" s="246" t="s">
        <v>315</v>
      </c>
      <c r="Z48" s="246" t="s">
        <v>315</v>
      </c>
      <c r="AA48" s="246" t="s">
        <v>315</v>
      </c>
      <c r="AB48" s="246" t="s">
        <v>315</v>
      </c>
      <c r="AC48" s="246" t="s">
        <v>315</v>
      </c>
      <c r="AD48" s="246" t="s">
        <v>316</v>
      </c>
      <c r="AE48" s="246" t="s">
        <v>315</v>
      </c>
      <c r="AF48" s="246" t="s">
        <v>315</v>
      </c>
      <c r="AG48" s="246" t="s">
        <v>316</v>
      </c>
      <c r="AH48" s="242">
        <v>16</v>
      </c>
      <c r="AI48" s="247">
        <v>0.2</v>
      </c>
      <c r="AJ48" s="242" t="s">
        <v>98</v>
      </c>
      <c r="AK48" s="247">
        <v>1</v>
      </c>
      <c r="AL48" s="242" t="s">
        <v>122</v>
      </c>
      <c r="AM48" s="229" t="s">
        <v>139</v>
      </c>
      <c r="AN48" s="256" t="s">
        <v>515</v>
      </c>
      <c r="AO48" s="244" t="s">
        <v>753</v>
      </c>
      <c r="AP48" s="230" t="s">
        <v>516</v>
      </c>
      <c r="AQ48" s="230" t="s">
        <v>517</v>
      </c>
      <c r="AR48" s="230" t="s">
        <v>518</v>
      </c>
      <c r="AS48" s="242" t="s">
        <v>94</v>
      </c>
      <c r="AT48" s="256" t="s">
        <v>146</v>
      </c>
      <c r="AU48" s="256" t="s">
        <v>155</v>
      </c>
      <c r="AV48" s="247">
        <v>0.4</v>
      </c>
      <c r="AW48" s="256" t="s">
        <v>159</v>
      </c>
      <c r="AX48" s="256" t="s">
        <v>519</v>
      </c>
      <c r="AY48" s="256" t="s">
        <v>164</v>
      </c>
      <c r="AZ48" s="256" t="s">
        <v>195</v>
      </c>
      <c r="BA48" s="256" t="s">
        <v>169</v>
      </c>
      <c r="BB48" s="256" t="s">
        <v>520</v>
      </c>
      <c r="BC48" s="257">
        <v>3.024E-2</v>
      </c>
      <c r="BD48" s="257">
        <v>1</v>
      </c>
      <c r="BE48" s="258">
        <v>3.024E-2</v>
      </c>
      <c r="BF48" s="259" t="s">
        <v>98</v>
      </c>
      <c r="BG48" s="258">
        <v>1</v>
      </c>
      <c r="BH48" s="259" t="s">
        <v>122</v>
      </c>
      <c r="BI48" s="229" t="s">
        <v>139</v>
      </c>
      <c r="BJ48" s="256" t="s">
        <v>177</v>
      </c>
      <c r="BK48" s="265" t="s">
        <v>312</v>
      </c>
      <c r="BL48" s="231" t="s">
        <v>312</v>
      </c>
      <c r="BM48" s="266" t="s">
        <v>312</v>
      </c>
      <c r="BN48" s="267" t="s">
        <v>514</v>
      </c>
      <c r="BO48" s="243" t="s">
        <v>521</v>
      </c>
      <c r="BP48" s="243" t="s">
        <v>312</v>
      </c>
    </row>
    <row r="49" spans="1:69" s="4" customFormat="1" ht="194.45" customHeight="1" x14ac:dyDescent="0.25">
      <c r="A49" s="240">
        <v>3</v>
      </c>
      <c r="B49" s="241" t="s">
        <v>627</v>
      </c>
      <c r="C49" s="242" t="s">
        <v>27</v>
      </c>
      <c r="D49" s="243" t="s">
        <v>26</v>
      </c>
      <c r="E49" s="230" t="s">
        <v>310</v>
      </c>
      <c r="F49" s="230" t="s">
        <v>313</v>
      </c>
      <c r="G49" s="230" t="s">
        <v>386</v>
      </c>
      <c r="H49" s="230" t="s">
        <v>527</v>
      </c>
      <c r="I49" s="244" t="s">
        <v>754</v>
      </c>
      <c r="J49" s="243" t="s">
        <v>56</v>
      </c>
      <c r="K49" s="243" t="s">
        <v>53</v>
      </c>
      <c r="L49" s="243" t="s">
        <v>54</v>
      </c>
      <c r="M49" s="245">
        <v>1</v>
      </c>
      <c r="N49" s="246"/>
      <c r="O49" s="246" t="s">
        <v>315</v>
      </c>
      <c r="P49" s="246" t="s">
        <v>315</v>
      </c>
      <c r="Q49" s="246" t="s">
        <v>315</v>
      </c>
      <c r="R49" s="246" t="s">
        <v>316</v>
      </c>
      <c r="S49" s="246" t="s">
        <v>315</v>
      </c>
      <c r="T49" s="246" t="s">
        <v>315</v>
      </c>
      <c r="U49" s="246" t="s">
        <v>316</v>
      </c>
      <c r="V49" s="246" t="s">
        <v>316</v>
      </c>
      <c r="W49" s="246" t="s">
        <v>315</v>
      </c>
      <c r="X49" s="246" t="s">
        <v>315</v>
      </c>
      <c r="Y49" s="246" t="s">
        <v>315</v>
      </c>
      <c r="Z49" s="246" t="s">
        <v>315</v>
      </c>
      <c r="AA49" s="246" t="s">
        <v>316</v>
      </c>
      <c r="AB49" s="246" t="s">
        <v>315</v>
      </c>
      <c r="AC49" s="246" t="s">
        <v>315</v>
      </c>
      <c r="AD49" s="246" t="s">
        <v>316</v>
      </c>
      <c r="AE49" s="246" t="s">
        <v>315</v>
      </c>
      <c r="AF49" s="246" t="s">
        <v>315</v>
      </c>
      <c r="AG49" s="246" t="s">
        <v>316</v>
      </c>
      <c r="AH49" s="242">
        <v>13</v>
      </c>
      <c r="AI49" s="247">
        <v>0.2</v>
      </c>
      <c r="AJ49" s="242" t="s">
        <v>98</v>
      </c>
      <c r="AK49" s="247">
        <v>1</v>
      </c>
      <c r="AL49" s="242" t="s">
        <v>122</v>
      </c>
      <c r="AM49" s="229" t="s">
        <v>139</v>
      </c>
      <c r="AN49" s="256" t="s">
        <v>528</v>
      </c>
      <c r="AO49" s="244" t="s">
        <v>755</v>
      </c>
      <c r="AP49" s="230" t="s">
        <v>526</v>
      </c>
      <c r="AQ49" s="230" t="s">
        <v>529</v>
      </c>
      <c r="AR49" s="230" t="s">
        <v>530</v>
      </c>
      <c r="AS49" s="242" t="s">
        <v>94</v>
      </c>
      <c r="AT49" s="256" t="s">
        <v>148</v>
      </c>
      <c r="AU49" s="256" t="s">
        <v>155</v>
      </c>
      <c r="AV49" s="247">
        <v>0.3</v>
      </c>
      <c r="AW49" s="256" t="s">
        <v>159</v>
      </c>
      <c r="AX49" s="256" t="s">
        <v>522</v>
      </c>
      <c r="AY49" s="256" t="s">
        <v>164</v>
      </c>
      <c r="AZ49" s="256" t="s">
        <v>192</v>
      </c>
      <c r="BA49" s="256" t="s">
        <v>169</v>
      </c>
      <c r="BB49" s="256" t="s">
        <v>531</v>
      </c>
      <c r="BC49" s="257">
        <v>0.14000000000000001</v>
      </c>
      <c r="BD49" s="257">
        <v>1</v>
      </c>
      <c r="BE49" s="258">
        <v>5.8800000000000005E-2</v>
      </c>
      <c r="BF49" s="259" t="s">
        <v>98</v>
      </c>
      <c r="BG49" s="258">
        <v>1</v>
      </c>
      <c r="BH49" s="259" t="s">
        <v>122</v>
      </c>
      <c r="BI49" s="229" t="s">
        <v>139</v>
      </c>
      <c r="BJ49" s="256" t="s">
        <v>177</v>
      </c>
      <c r="BK49" s="265" t="s">
        <v>675</v>
      </c>
      <c r="BL49" s="231" t="s">
        <v>756</v>
      </c>
      <c r="BM49" s="266">
        <v>46022</v>
      </c>
      <c r="BN49" s="267" t="s">
        <v>532</v>
      </c>
      <c r="BO49" s="243" t="s">
        <v>533</v>
      </c>
      <c r="BP49" s="264" t="s">
        <v>703</v>
      </c>
    </row>
    <row r="50" spans="1:69" s="4" customFormat="1" ht="210.75" x14ac:dyDescent="0.25">
      <c r="A50" s="240"/>
      <c r="B50" s="242" t="s">
        <v>627</v>
      </c>
      <c r="C50" s="242" t="s">
        <v>27</v>
      </c>
      <c r="D50" s="243" t="s">
        <v>26</v>
      </c>
      <c r="E50" s="230" t="s">
        <v>310</v>
      </c>
      <c r="F50" s="230" t="s">
        <v>313</v>
      </c>
      <c r="G50" s="230" t="s">
        <v>386</v>
      </c>
      <c r="H50" s="230" t="s">
        <v>527</v>
      </c>
      <c r="I50" s="244" t="s">
        <v>754</v>
      </c>
      <c r="J50" s="243" t="s">
        <v>56</v>
      </c>
      <c r="K50" s="243" t="s">
        <v>53</v>
      </c>
      <c r="L50" s="243" t="s">
        <v>54</v>
      </c>
      <c r="M50" s="245">
        <v>1</v>
      </c>
      <c r="N50" s="246"/>
      <c r="O50" s="246" t="s">
        <v>315</v>
      </c>
      <c r="P50" s="246" t="s">
        <v>315</v>
      </c>
      <c r="Q50" s="246" t="s">
        <v>315</v>
      </c>
      <c r="R50" s="246" t="s">
        <v>316</v>
      </c>
      <c r="S50" s="246" t="s">
        <v>315</v>
      </c>
      <c r="T50" s="246" t="s">
        <v>315</v>
      </c>
      <c r="U50" s="246" t="s">
        <v>316</v>
      </c>
      <c r="V50" s="246" t="s">
        <v>316</v>
      </c>
      <c r="W50" s="246" t="s">
        <v>315</v>
      </c>
      <c r="X50" s="246" t="s">
        <v>315</v>
      </c>
      <c r="Y50" s="246" t="s">
        <v>315</v>
      </c>
      <c r="Z50" s="246" t="s">
        <v>315</v>
      </c>
      <c r="AA50" s="246" t="s">
        <v>316</v>
      </c>
      <c r="AB50" s="246" t="s">
        <v>315</v>
      </c>
      <c r="AC50" s="246" t="s">
        <v>315</v>
      </c>
      <c r="AD50" s="246" t="s">
        <v>316</v>
      </c>
      <c r="AE50" s="246" t="s">
        <v>315</v>
      </c>
      <c r="AF50" s="246" t="s">
        <v>315</v>
      </c>
      <c r="AG50" s="246" t="s">
        <v>316</v>
      </c>
      <c r="AH50" s="242">
        <v>13</v>
      </c>
      <c r="AI50" s="247">
        <v>0.2</v>
      </c>
      <c r="AJ50" s="242" t="s">
        <v>98</v>
      </c>
      <c r="AK50" s="247">
        <v>1</v>
      </c>
      <c r="AL50" s="242" t="s">
        <v>122</v>
      </c>
      <c r="AM50" s="229" t="s">
        <v>139</v>
      </c>
      <c r="AN50" s="256" t="s">
        <v>534</v>
      </c>
      <c r="AO50" s="244" t="s">
        <v>757</v>
      </c>
      <c r="AP50" s="230" t="s">
        <v>535</v>
      </c>
      <c r="AQ50" s="230" t="s">
        <v>536</v>
      </c>
      <c r="AR50" s="230" t="s">
        <v>537</v>
      </c>
      <c r="AS50" s="242" t="s">
        <v>94</v>
      </c>
      <c r="AT50" s="256" t="s">
        <v>146</v>
      </c>
      <c r="AU50" s="256" t="s">
        <v>155</v>
      </c>
      <c r="AV50" s="247">
        <v>0.4</v>
      </c>
      <c r="AW50" s="256" t="s">
        <v>159</v>
      </c>
      <c r="AX50" s="256" t="s">
        <v>522</v>
      </c>
      <c r="AY50" s="256" t="s">
        <v>164</v>
      </c>
      <c r="AZ50" s="256" t="s">
        <v>195</v>
      </c>
      <c r="BA50" s="256" t="s">
        <v>169</v>
      </c>
      <c r="BB50" s="256" t="s">
        <v>538</v>
      </c>
      <c r="BC50" s="257">
        <v>8.4000000000000005E-2</v>
      </c>
      <c r="BD50" s="257">
        <v>1</v>
      </c>
      <c r="BE50" s="258">
        <v>5.8800000000000005E-2</v>
      </c>
      <c r="BF50" s="259" t="s">
        <v>98</v>
      </c>
      <c r="BG50" s="258">
        <v>1</v>
      </c>
      <c r="BH50" s="259" t="s">
        <v>122</v>
      </c>
      <c r="BI50" s="229" t="s">
        <v>139</v>
      </c>
      <c r="BJ50" s="256" t="s">
        <v>177</v>
      </c>
      <c r="BK50" s="265" t="s">
        <v>312</v>
      </c>
      <c r="BL50" s="231" t="s">
        <v>312</v>
      </c>
      <c r="BM50" s="266" t="s">
        <v>312</v>
      </c>
      <c r="BN50" s="267" t="s">
        <v>532</v>
      </c>
      <c r="BO50" s="243" t="s">
        <v>539</v>
      </c>
      <c r="BP50" s="243" t="s">
        <v>312</v>
      </c>
    </row>
    <row r="51" spans="1:69" s="4" customFormat="1" ht="357.6" customHeight="1" x14ac:dyDescent="0.25">
      <c r="A51" s="240"/>
      <c r="B51" s="242" t="s">
        <v>627</v>
      </c>
      <c r="C51" s="242" t="s">
        <v>27</v>
      </c>
      <c r="D51" s="243" t="s">
        <v>26</v>
      </c>
      <c r="E51" s="230" t="s">
        <v>310</v>
      </c>
      <c r="F51" s="230" t="s">
        <v>313</v>
      </c>
      <c r="G51" s="230" t="s">
        <v>386</v>
      </c>
      <c r="H51" s="230" t="s">
        <v>527</v>
      </c>
      <c r="I51" s="244" t="s">
        <v>754</v>
      </c>
      <c r="J51" s="243" t="s">
        <v>56</v>
      </c>
      <c r="K51" s="243" t="s">
        <v>53</v>
      </c>
      <c r="L51" s="243" t="s">
        <v>54</v>
      </c>
      <c r="M51" s="245">
        <v>1</v>
      </c>
      <c r="N51" s="246"/>
      <c r="O51" s="246" t="s">
        <v>315</v>
      </c>
      <c r="P51" s="246" t="s">
        <v>315</v>
      </c>
      <c r="Q51" s="246" t="s">
        <v>315</v>
      </c>
      <c r="R51" s="246" t="s">
        <v>316</v>
      </c>
      <c r="S51" s="246" t="s">
        <v>315</v>
      </c>
      <c r="T51" s="246" t="s">
        <v>315</v>
      </c>
      <c r="U51" s="246" t="s">
        <v>316</v>
      </c>
      <c r="V51" s="246" t="s">
        <v>316</v>
      </c>
      <c r="W51" s="246" t="s">
        <v>315</v>
      </c>
      <c r="X51" s="246" t="s">
        <v>315</v>
      </c>
      <c r="Y51" s="246" t="s">
        <v>315</v>
      </c>
      <c r="Z51" s="246" t="s">
        <v>315</v>
      </c>
      <c r="AA51" s="246" t="s">
        <v>316</v>
      </c>
      <c r="AB51" s="246" t="s">
        <v>315</v>
      </c>
      <c r="AC51" s="246" t="s">
        <v>315</v>
      </c>
      <c r="AD51" s="246" t="s">
        <v>316</v>
      </c>
      <c r="AE51" s="246" t="s">
        <v>315</v>
      </c>
      <c r="AF51" s="246" t="s">
        <v>315</v>
      </c>
      <c r="AG51" s="246" t="s">
        <v>316</v>
      </c>
      <c r="AH51" s="242">
        <v>13</v>
      </c>
      <c r="AI51" s="247">
        <v>0.2</v>
      </c>
      <c r="AJ51" s="242" t="s">
        <v>98</v>
      </c>
      <c r="AK51" s="247">
        <v>1</v>
      </c>
      <c r="AL51" s="242" t="s">
        <v>122</v>
      </c>
      <c r="AM51" s="229" t="s">
        <v>139</v>
      </c>
      <c r="AN51" s="256" t="s">
        <v>523</v>
      </c>
      <c r="AO51" s="244" t="s">
        <v>758</v>
      </c>
      <c r="AP51" s="230" t="s">
        <v>673</v>
      </c>
      <c r="AQ51" s="230" t="s">
        <v>524</v>
      </c>
      <c r="AR51" s="230" t="s">
        <v>674</v>
      </c>
      <c r="AS51" s="242" t="s">
        <v>94</v>
      </c>
      <c r="AT51" s="256" t="s">
        <v>148</v>
      </c>
      <c r="AU51" s="256" t="s">
        <v>155</v>
      </c>
      <c r="AV51" s="247">
        <v>0.3</v>
      </c>
      <c r="AW51" s="256" t="s">
        <v>159</v>
      </c>
      <c r="AX51" s="256" t="s">
        <v>522</v>
      </c>
      <c r="AY51" s="256" t="s">
        <v>164</v>
      </c>
      <c r="AZ51" s="256" t="s">
        <v>195</v>
      </c>
      <c r="BA51" s="256" t="s">
        <v>169</v>
      </c>
      <c r="BB51" s="237" t="s">
        <v>704</v>
      </c>
      <c r="BC51" s="257">
        <v>5.8800000000000005E-2</v>
      </c>
      <c r="BD51" s="257">
        <v>1</v>
      </c>
      <c r="BE51" s="258">
        <v>5.8800000000000005E-2</v>
      </c>
      <c r="BF51" s="259" t="s">
        <v>98</v>
      </c>
      <c r="BG51" s="258">
        <v>1</v>
      </c>
      <c r="BH51" s="259" t="s">
        <v>122</v>
      </c>
      <c r="BI51" s="229" t="s">
        <v>139</v>
      </c>
      <c r="BJ51" s="256" t="s">
        <v>177</v>
      </c>
      <c r="BK51" s="265" t="s">
        <v>312</v>
      </c>
      <c r="BL51" s="231" t="s">
        <v>312</v>
      </c>
      <c r="BM51" s="266" t="s">
        <v>312</v>
      </c>
      <c r="BN51" s="267" t="s">
        <v>532</v>
      </c>
      <c r="BO51" s="243" t="s">
        <v>525</v>
      </c>
      <c r="BP51" s="243" t="s">
        <v>312</v>
      </c>
    </row>
    <row r="52" spans="1:69" s="4" customFormat="1" ht="252" x14ac:dyDescent="0.25">
      <c r="A52" s="240">
        <v>1</v>
      </c>
      <c r="B52" s="241" t="s">
        <v>628</v>
      </c>
      <c r="C52" s="242" t="s">
        <v>29</v>
      </c>
      <c r="D52" s="243" t="s">
        <v>28</v>
      </c>
      <c r="E52" s="230" t="s">
        <v>224</v>
      </c>
      <c r="F52" s="230" t="s">
        <v>313</v>
      </c>
      <c r="G52" s="230" t="s">
        <v>386</v>
      </c>
      <c r="H52" s="230" t="s">
        <v>546</v>
      </c>
      <c r="I52" s="244" t="s">
        <v>759</v>
      </c>
      <c r="J52" s="243" t="s">
        <v>56</v>
      </c>
      <c r="K52" s="243" t="s">
        <v>53</v>
      </c>
      <c r="L52" s="243" t="s">
        <v>54</v>
      </c>
      <c r="M52" s="245">
        <v>1</v>
      </c>
      <c r="N52" s="246"/>
      <c r="O52" s="246" t="s">
        <v>315</v>
      </c>
      <c r="P52" s="246" t="s">
        <v>315</v>
      </c>
      <c r="Q52" s="246" t="s">
        <v>316</v>
      </c>
      <c r="R52" s="246" t="s">
        <v>316</v>
      </c>
      <c r="S52" s="246" t="s">
        <v>315</v>
      </c>
      <c r="T52" s="246" t="s">
        <v>315</v>
      </c>
      <c r="U52" s="246" t="s">
        <v>316</v>
      </c>
      <c r="V52" s="246" t="s">
        <v>316</v>
      </c>
      <c r="W52" s="246" t="s">
        <v>315</v>
      </c>
      <c r="X52" s="246" t="s">
        <v>315</v>
      </c>
      <c r="Y52" s="246" t="s">
        <v>315</v>
      </c>
      <c r="Z52" s="246" t="s">
        <v>315</v>
      </c>
      <c r="AA52" s="246" t="s">
        <v>315</v>
      </c>
      <c r="AB52" s="246" t="s">
        <v>315</v>
      </c>
      <c r="AC52" s="246" t="s">
        <v>315</v>
      </c>
      <c r="AD52" s="246" t="s">
        <v>316</v>
      </c>
      <c r="AE52" s="246" t="s">
        <v>315</v>
      </c>
      <c r="AF52" s="246" t="s">
        <v>315</v>
      </c>
      <c r="AG52" s="246" t="s">
        <v>316</v>
      </c>
      <c r="AH52" s="242">
        <v>13</v>
      </c>
      <c r="AI52" s="247">
        <v>0.2</v>
      </c>
      <c r="AJ52" s="242" t="s">
        <v>98</v>
      </c>
      <c r="AK52" s="247">
        <v>1</v>
      </c>
      <c r="AL52" s="242" t="s">
        <v>122</v>
      </c>
      <c r="AM52" s="229" t="s">
        <v>139</v>
      </c>
      <c r="AN52" s="256" t="s">
        <v>541</v>
      </c>
      <c r="AO52" s="244" t="s">
        <v>760</v>
      </c>
      <c r="AP52" s="230" t="s">
        <v>540</v>
      </c>
      <c r="AQ52" s="230" t="s">
        <v>542</v>
      </c>
      <c r="AR52" s="230" t="s">
        <v>543</v>
      </c>
      <c r="AS52" s="242" t="s">
        <v>94</v>
      </c>
      <c r="AT52" s="256" t="s">
        <v>146</v>
      </c>
      <c r="AU52" s="256" t="s">
        <v>155</v>
      </c>
      <c r="AV52" s="247">
        <v>0.4</v>
      </c>
      <c r="AW52" s="256" t="s">
        <v>159</v>
      </c>
      <c r="AX52" s="237" t="s">
        <v>676</v>
      </c>
      <c r="AY52" s="256" t="s">
        <v>164</v>
      </c>
      <c r="AZ52" s="256" t="s">
        <v>188</v>
      </c>
      <c r="BA52" s="256" t="s">
        <v>169</v>
      </c>
      <c r="BB52" s="256" t="s">
        <v>544</v>
      </c>
      <c r="BC52" s="257">
        <v>0.12</v>
      </c>
      <c r="BD52" s="257">
        <v>1</v>
      </c>
      <c r="BE52" s="258">
        <v>7.1999999999999995E-2</v>
      </c>
      <c r="BF52" s="259" t="s">
        <v>98</v>
      </c>
      <c r="BG52" s="258">
        <v>1</v>
      </c>
      <c r="BH52" s="259" t="s">
        <v>122</v>
      </c>
      <c r="BI52" s="229" t="s">
        <v>139</v>
      </c>
      <c r="BJ52" s="256" t="s">
        <v>177</v>
      </c>
      <c r="BK52" s="265" t="s">
        <v>678</v>
      </c>
      <c r="BL52" s="231" t="s">
        <v>603</v>
      </c>
      <c r="BM52" s="266">
        <v>46022</v>
      </c>
      <c r="BN52" s="267" t="s">
        <v>547</v>
      </c>
      <c r="BO52" s="243" t="s">
        <v>545</v>
      </c>
      <c r="BP52" s="264" t="s">
        <v>677</v>
      </c>
    </row>
    <row r="53" spans="1:69" s="4" customFormat="1" ht="247.5" thickBot="1" x14ac:dyDescent="0.3">
      <c r="A53" s="240"/>
      <c r="B53" s="249" t="s">
        <v>628</v>
      </c>
      <c r="C53" s="249" t="s">
        <v>29</v>
      </c>
      <c r="D53" s="250" t="s">
        <v>28</v>
      </c>
      <c r="E53" s="251" t="s">
        <v>224</v>
      </c>
      <c r="F53" s="251" t="s">
        <v>313</v>
      </c>
      <c r="G53" s="251" t="s">
        <v>386</v>
      </c>
      <c r="H53" s="251" t="s">
        <v>546</v>
      </c>
      <c r="I53" s="252" t="s">
        <v>759</v>
      </c>
      <c r="J53" s="250" t="s">
        <v>56</v>
      </c>
      <c r="K53" s="250" t="s">
        <v>53</v>
      </c>
      <c r="L53" s="250" t="s">
        <v>54</v>
      </c>
      <c r="M53" s="253">
        <v>1</v>
      </c>
      <c r="N53" s="254"/>
      <c r="O53" s="254" t="s">
        <v>315</v>
      </c>
      <c r="P53" s="254" t="s">
        <v>315</v>
      </c>
      <c r="Q53" s="254" t="s">
        <v>316</v>
      </c>
      <c r="R53" s="254" t="s">
        <v>316</v>
      </c>
      <c r="S53" s="254" t="s">
        <v>315</v>
      </c>
      <c r="T53" s="254" t="s">
        <v>315</v>
      </c>
      <c r="U53" s="254" t="s">
        <v>316</v>
      </c>
      <c r="V53" s="254" t="s">
        <v>316</v>
      </c>
      <c r="W53" s="254" t="s">
        <v>315</v>
      </c>
      <c r="X53" s="254" t="s">
        <v>315</v>
      </c>
      <c r="Y53" s="254" t="s">
        <v>315</v>
      </c>
      <c r="Z53" s="254" t="s">
        <v>315</v>
      </c>
      <c r="AA53" s="254" t="s">
        <v>315</v>
      </c>
      <c r="AB53" s="254" t="s">
        <v>315</v>
      </c>
      <c r="AC53" s="254" t="s">
        <v>315</v>
      </c>
      <c r="AD53" s="254" t="s">
        <v>316</v>
      </c>
      <c r="AE53" s="254" t="s">
        <v>315</v>
      </c>
      <c r="AF53" s="254" t="s">
        <v>315</v>
      </c>
      <c r="AG53" s="254" t="s">
        <v>316</v>
      </c>
      <c r="AH53" s="249">
        <v>13</v>
      </c>
      <c r="AI53" s="255">
        <v>0.2</v>
      </c>
      <c r="AJ53" s="249" t="s">
        <v>98</v>
      </c>
      <c r="AK53" s="255">
        <v>1</v>
      </c>
      <c r="AL53" s="249" t="s">
        <v>122</v>
      </c>
      <c r="AM53" s="232" t="s">
        <v>139</v>
      </c>
      <c r="AN53" s="269" t="s">
        <v>548</v>
      </c>
      <c r="AO53" s="252" t="s">
        <v>761</v>
      </c>
      <c r="AP53" s="251" t="s">
        <v>549</v>
      </c>
      <c r="AQ53" s="251" t="s">
        <v>550</v>
      </c>
      <c r="AR53" s="251" t="s">
        <v>551</v>
      </c>
      <c r="AS53" s="249" t="s">
        <v>94</v>
      </c>
      <c r="AT53" s="269" t="s">
        <v>146</v>
      </c>
      <c r="AU53" s="269" t="s">
        <v>155</v>
      </c>
      <c r="AV53" s="255">
        <v>0.4</v>
      </c>
      <c r="AW53" s="269" t="s">
        <v>159</v>
      </c>
      <c r="AX53" s="278" t="s">
        <v>676</v>
      </c>
      <c r="AY53" s="269" t="s">
        <v>164</v>
      </c>
      <c r="AZ53" s="269" t="s">
        <v>195</v>
      </c>
      <c r="BA53" s="269" t="s">
        <v>169</v>
      </c>
      <c r="BB53" s="269" t="s">
        <v>552</v>
      </c>
      <c r="BC53" s="273">
        <v>7.1999999999999995E-2</v>
      </c>
      <c r="BD53" s="273">
        <v>1</v>
      </c>
      <c r="BE53" s="274">
        <v>7.1999999999999995E-2</v>
      </c>
      <c r="BF53" s="275" t="s">
        <v>98</v>
      </c>
      <c r="BG53" s="274">
        <v>1</v>
      </c>
      <c r="BH53" s="275" t="s">
        <v>122</v>
      </c>
      <c r="BI53" s="232" t="s">
        <v>139</v>
      </c>
      <c r="BJ53" s="269" t="s">
        <v>177</v>
      </c>
      <c r="BK53" s="270" t="s">
        <v>312</v>
      </c>
      <c r="BL53" s="271" t="s">
        <v>312</v>
      </c>
      <c r="BM53" s="272" t="s">
        <v>312</v>
      </c>
      <c r="BN53" s="250" t="s">
        <v>547</v>
      </c>
      <c r="BO53" s="250" t="s">
        <v>553</v>
      </c>
      <c r="BP53" s="250" t="s">
        <v>312</v>
      </c>
    </row>
    <row r="54" spans="1:69" s="4" customFormat="1" x14ac:dyDescent="0.25">
      <c r="A54" s="240"/>
      <c r="B54" s="7"/>
      <c r="C54" s="7"/>
      <c r="D54" s="7"/>
      <c r="E54" s="14"/>
      <c r="F54" s="14"/>
      <c r="G54" s="14"/>
      <c r="H54" s="14"/>
      <c r="I54" s="14"/>
      <c r="J54" s="7"/>
      <c r="K54" s="7"/>
      <c r="L54" s="7"/>
      <c r="M54" s="7"/>
      <c r="AH54" s="7"/>
      <c r="AI54" s="184"/>
      <c r="AJ54" s="7"/>
      <c r="AK54" s="184"/>
      <c r="AL54" s="7"/>
      <c r="AM54" s="7"/>
      <c r="AN54" s="10"/>
      <c r="AO54" s="14"/>
      <c r="AP54" s="14"/>
      <c r="AQ54" s="14"/>
      <c r="AR54" s="14"/>
      <c r="AS54" s="7"/>
      <c r="AT54" s="10"/>
      <c r="AU54" s="10"/>
      <c r="AV54" s="184"/>
      <c r="AW54" s="10"/>
      <c r="AX54" s="10"/>
      <c r="AY54" s="10"/>
      <c r="AZ54" s="10"/>
      <c r="BA54" s="10"/>
      <c r="BB54" s="10"/>
      <c r="BC54" s="185"/>
      <c r="BD54" s="193"/>
      <c r="BE54" s="187"/>
      <c r="BF54" s="186"/>
      <c r="BG54" s="187"/>
      <c r="BH54" s="186"/>
      <c r="BI54" s="7"/>
      <c r="BJ54" s="10"/>
      <c r="BK54" s="10"/>
      <c r="BL54" s="10"/>
      <c r="BM54" s="34"/>
      <c r="BN54" s="7"/>
      <c r="BO54" s="7"/>
      <c r="BP54" s="7"/>
    </row>
    <row r="55" spans="1:69" s="4" customFormat="1" x14ac:dyDescent="0.25">
      <c r="B55" s="40">
        <v>1</v>
      </c>
      <c r="C55" s="40">
        <v>2</v>
      </c>
      <c r="D55" s="40">
        <v>3</v>
      </c>
      <c r="E55" s="40">
        <v>4</v>
      </c>
      <c r="F55" s="40">
        <v>5</v>
      </c>
      <c r="G55" s="40">
        <v>6</v>
      </c>
      <c r="H55" s="40">
        <v>7</v>
      </c>
      <c r="I55" s="40">
        <v>8</v>
      </c>
      <c r="J55" s="40">
        <v>9</v>
      </c>
      <c r="K55" s="40">
        <v>10</v>
      </c>
      <c r="L55" s="40">
        <v>11</v>
      </c>
      <c r="M55" s="40">
        <v>12</v>
      </c>
      <c r="N55" s="40">
        <v>13</v>
      </c>
      <c r="O55" s="40">
        <v>14</v>
      </c>
      <c r="P55" s="40">
        <v>15</v>
      </c>
      <c r="Q55" s="40">
        <v>16</v>
      </c>
      <c r="R55" s="40">
        <v>17</v>
      </c>
      <c r="S55" s="40">
        <v>18</v>
      </c>
      <c r="T55" s="40">
        <v>19</v>
      </c>
      <c r="U55" s="40">
        <v>20</v>
      </c>
      <c r="V55" s="40">
        <v>21</v>
      </c>
      <c r="W55" s="40">
        <v>22</v>
      </c>
      <c r="X55" s="40">
        <v>23</v>
      </c>
      <c r="Y55" s="40">
        <v>24</v>
      </c>
      <c r="Z55" s="40">
        <v>25</v>
      </c>
      <c r="AA55" s="40">
        <v>26</v>
      </c>
      <c r="AB55" s="40">
        <v>27</v>
      </c>
      <c r="AC55" s="40">
        <v>28</v>
      </c>
      <c r="AD55" s="40">
        <v>29</v>
      </c>
      <c r="AE55" s="40">
        <v>30</v>
      </c>
      <c r="AF55" s="40">
        <v>31</v>
      </c>
      <c r="AG55" s="40">
        <v>32</v>
      </c>
      <c r="AH55" s="40">
        <v>33</v>
      </c>
      <c r="AI55" s="40">
        <v>34</v>
      </c>
      <c r="AJ55" s="40">
        <v>35</v>
      </c>
      <c r="AK55" s="40">
        <v>36</v>
      </c>
      <c r="AL55" s="40">
        <v>37</v>
      </c>
      <c r="AM55" s="40">
        <v>38</v>
      </c>
      <c r="AN55" s="40">
        <v>39</v>
      </c>
      <c r="AO55" s="40">
        <v>40</v>
      </c>
      <c r="AP55" s="40">
        <v>41</v>
      </c>
      <c r="AQ55" s="40">
        <v>42</v>
      </c>
      <c r="AR55" s="40">
        <v>43</v>
      </c>
      <c r="AS55" s="40">
        <v>44</v>
      </c>
      <c r="AT55" s="40">
        <v>45</v>
      </c>
      <c r="AU55" s="40">
        <v>46</v>
      </c>
      <c r="AV55" s="40">
        <v>47</v>
      </c>
      <c r="AW55" s="40">
        <v>48</v>
      </c>
      <c r="AX55" s="40">
        <v>49</v>
      </c>
      <c r="AY55" s="40">
        <v>50</v>
      </c>
      <c r="AZ55" s="40">
        <v>51</v>
      </c>
      <c r="BA55" s="40">
        <v>52</v>
      </c>
      <c r="BB55" s="40">
        <v>53</v>
      </c>
      <c r="BC55" s="40">
        <v>54</v>
      </c>
      <c r="BD55" s="40">
        <v>55</v>
      </c>
      <c r="BE55" s="40">
        <v>56</v>
      </c>
      <c r="BF55" s="40">
        <v>57</v>
      </c>
      <c r="BG55" s="40">
        <v>58</v>
      </c>
      <c r="BH55" s="40">
        <v>59</v>
      </c>
      <c r="BI55" s="40">
        <v>60</v>
      </c>
      <c r="BJ55" s="40">
        <v>61</v>
      </c>
      <c r="BK55" s="40">
        <v>62</v>
      </c>
      <c r="BL55" s="40">
        <v>63</v>
      </c>
      <c r="BM55" s="40">
        <v>64</v>
      </c>
      <c r="BN55" s="40">
        <v>65</v>
      </c>
      <c r="BO55" s="40">
        <v>66</v>
      </c>
      <c r="BP55" s="40">
        <v>67</v>
      </c>
      <c r="BQ55" s="40"/>
    </row>
    <row r="57" spans="1:69" x14ac:dyDescent="0.25">
      <c r="AK57" s="219"/>
    </row>
    <row r="60" spans="1:69" x14ac:dyDescent="0.25">
      <c r="AL60" s="233"/>
    </row>
    <row r="62" spans="1:69" x14ac:dyDescent="0.25">
      <c r="AL62" s="233"/>
    </row>
  </sheetData>
  <autoFilter ref="A18:BP53" xr:uid="{EDC9C8BB-5311-454E-98DC-851A10E202C4}"/>
  <conditionalFormatting sqref="AM16:AM54">
    <cfRule type="containsText" dxfId="22" priority="13" operator="containsText" text="Bajo">
      <formula>NOT(ISERROR(SEARCH("Bajo",AM16)))</formula>
    </cfRule>
    <cfRule type="containsText" dxfId="21" priority="14" operator="containsText" text="Moderado">
      <formula>NOT(ISERROR(SEARCH("Moderado",AM16)))</formula>
    </cfRule>
    <cfRule type="containsText" dxfId="20" priority="15" operator="containsText" text="Alto">
      <formula>NOT(ISERROR(SEARCH("Alto",AM16)))</formula>
    </cfRule>
    <cfRule type="containsText" dxfId="19" priority="16" operator="containsText" text="Extremo">
      <formula>NOT(ISERROR(SEARCH("Extremo",AM16)))</formula>
    </cfRule>
  </conditionalFormatting>
  <conditionalFormatting sqref="BF18">
    <cfRule type="containsText" dxfId="18" priority="5" operator="containsText" text="Bajo">
      <formula>NOT(ISERROR(SEARCH("Bajo",BF18)))</formula>
    </cfRule>
    <cfRule type="containsText" dxfId="17" priority="6" operator="containsText" text="Alto">
      <formula>NOT(ISERROR(SEARCH("Alto",BF18)))</formula>
    </cfRule>
    <cfRule type="containsText" dxfId="16" priority="7" operator="containsText" text="Moderado">
      <formula>NOT(ISERROR(SEARCH("Moderado",BF18)))</formula>
    </cfRule>
    <cfRule type="containsText" dxfId="15" priority="8" operator="containsText" text="Extremo">
      <formula>NOT(ISERROR(SEARCH("Extremo",BF18)))</formula>
    </cfRule>
  </conditionalFormatting>
  <conditionalFormatting sqref="BH18">
    <cfRule type="containsText" dxfId="14" priority="1" operator="containsText" text="Bajo">
      <formula>NOT(ISERROR(SEARCH("Bajo",BH18)))</formula>
    </cfRule>
    <cfRule type="containsText" dxfId="13" priority="2" operator="containsText" text="Alto">
      <formula>NOT(ISERROR(SEARCH("Alto",BH18)))</formula>
    </cfRule>
    <cfRule type="containsText" dxfId="12" priority="3" operator="containsText" text="Moderado">
      <formula>NOT(ISERROR(SEARCH("Moderado",BH18)))</formula>
    </cfRule>
    <cfRule type="containsText" dxfId="11" priority="4" operator="containsText" text="Extremo">
      <formula>NOT(ISERROR(SEARCH("Extremo",BH18)))</formula>
    </cfRule>
  </conditionalFormatting>
  <conditionalFormatting sqref="BI16:BI18">
    <cfRule type="containsText" dxfId="10" priority="22" operator="containsText" text="Alto">
      <formula>NOT(ISERROR(SEARCH("Alto",BI16)))</formula>
    </cfRule>
    <cfRule type="containsText" dxfId="9" priority="23" operator="containsText" text="Moderado">
      <formula>NOT(ISERROR(SEARCH("Moderado",BI16)))</formula>
    </cfRule>
    <cfRule type="containsText" dxfId="8" priority="24" operator="containsText" text="Extremo">
      <formula>NOT(ISERROR(SEARCH("Extremo",BI16)))</formula>
    </cfRule>
  </conditionalFormatting>
  <conditionalFormatting sqref="BI16:BI54">
    <cfRule type="containsText" dxfId="7" priority="9" operator="containsText" text="Bajo">
      <formula>NOT(ISERROR(SEARCH("Bajo",BI16)))</formula>
    </cfRule>
  </conditionalFormatting>
  <conditionalFormatting sqref="BI19:BI54">
    <cfRule type="containsText" dxfId="6" priority="10" operator="containsText" text="Moderado">
      <formula>NOT(ISERROR(SEARCH("Moderado",BI19)))</formula>
    </cfRule>
    <cfRule type="containsText" dxfId="5" priority="11" operator="containsText" text="Alto">
      <formula>NOT(ISERROR(SEARCH("Alto",BI19)))</formula>
    </cfRule>
    <cfRule type="containsText" dxfId="4" priority="12" operator="containsText" text="Extremo">
      <formula>NOT(ISERROR(SEARCH("Extremo",BI19)))</formula>
    </cfRule>
  </conditionalFormatting>
  <dataValidations count="22">
    <dataValidation allowBlank="1" showInputMessage="1" showErrorMessage="1" promptTitle="1." prompt="Afectar al grupo de funcionarios del proceso?" sqref="O18" xr:uid="{566F953A-C3B7-4689-8DF1-14D37EFCA105}"/>
    <dataValidation allowBlank="1" showInputMessage="1" showErrorMessage="1" promptTitle="2." prompt="¿Afectar el cumplimiento de metas y objetivos de la dependencia?" sqref="P18" xr:uid="{C08D10FE-A239-43ED-8083-8E343B223B22}"/>
    <dataValidation allowBlank="1" showInputMessage="1" showErrorMessage="1" promptTitle="3." prompt="¿Afectar el cumplimiento de misión de la Entidad?" sqref="Q18" xr:uid="{7ABECBEE-1213-448D-B606-C2BD33A7C4D8}"/>
    <dataValidation allowBlank="1" showInputMessage="1" showErrorMessage="1" promptTitle="4." prompt="¿Afectar el cumplimiento de la misión del sector al que pertenece la Entidad?" sqref="R18" xr:uid="{32E0F3C1-A4E5-4BE9-AC74-80DF819BA591}"/>
    <dataValidation allowBlank="1" showInputMessage="1" showErrorMessage="1" promptTitle="5." prompt="¿Generar pérdida de confianza de la Entidad, afectando su reputación?" sqref="S18" xr:uid="{C3436A7A-8546-4D00-A302-BFE96A43389C}"/>
    <dataValidation allowBlank="1" showInputMessage="1" showErrorMessage="1" promptTitle="6." prompt="¿Generar pérdida de recursos económicos?" sqref="T18" xr:uid="{81E40F75-DAA0-4C8A-BF4C-8E54B472C0D9}"/>
    <dataValidation allowBlank="1" showInputMessage="1" showErrorMessage="1" promptTitle="7." prompt="¿Afectar la generación de los productos o la prestación de servicios?" sqref="U18" xr:uid="{7D1A975B-94C8-48B9-A3BD-BD298BA56907}"/>
    <dataValidation allowBlank="1" showInputMessage="1" showErrorMessage="1" promptTitle="8." prompt="¿Dar lugar al detrimento de calidad de vida de la comunidad por la pérdida del bien o servicios o los recursos públicos?" sqref="V18" xr:uid="{6E1B8D8D-69FE-4074-AEC8-FD7A5A4996CB}"/>
    <dataValidation allowBlank="1" showInputMessage="1" showErrorMessage="1" promptTitle="9." prompt="¿Generar pérdida de información de la Entidad?" sqref="W18" xr:uid="{AC2FEDCC-5E39-4E2E-87FE-36E936CFB66A}"/>
    <dataValidation allowBlank="1" showInputMessage="1" showErrorMessage="1" promptTitle="10." prompt="¿Generar intervención de los órganos de control, de la Fiscalía, u otro ente?" sqref="X18" xr:uid="{77E39928-849E-44B5-8357-AA178FC6CB42}"/>
    <dataValidation allowBlank="1" showInputMessage="1" showErrorMessage="1" promptTitle="11." prompt="¿Dar lugar a procesos sancionatorios?" sqref="Y18" xr:uid="{787A06E6-C207-494B-AC43-B8856B129DA4}"/>
    <dataValidation allowBlank="1" showInputMessage="1" showErrorMessage="1" promptTitle="12." prompt="¿Dar lugar a procesos disciplinarios?" sqref="Z18" xr:uid="{4FC1B213-BFC6-45F5-B296-56E015FBBC91}"/>
    <dataValidation allowBlank="1" showInputMessage="1" showErrorMessage="1" promptTitle="13." prompt="¿Dar lugar a procesos fiscales?" sqref="AA18" xr:uid="{D53F10B1-A992-4C90-BC5C-8FB64941C529}"/>
    <dataValidation allowBlank="1" showInputMessage="1" showErrorMessage="1" promptTitle="14." prompt="¿Dar lugar a procesos penales?" sqref="AB18" xr:uid="{63916803-BF2C-4A82-9FE7-33AD6B49561F}"/>
    <dataValidation allowBlank="1" showInputMessage="1" showErrorMessage="1" promptTitle="15." prompt="¿Generar pérdida de credibilidad del sector?" sqref="AC18" xr:uid="{7132B0B7-4F1F-4710-A4A3-DEBD35B04F19}"/>
    <dataValidation allowBlank="1" showInputMessage="1" showErrorMessage="1" promptTitle="16." prompt="¿Ocasionar lesiones físicas o pérdida de vidas humanas?" sqref="AD18" xr:uid="{1599153C-B0FC-4CFF-A836-1BAEC803906F}"/>
    <dataValidation allowBlank="1" showInputMessage="1" showErrorMessage="1" promptTitle="17." prompt="¿Afectar la imagen regional?" sqref="AE18" xr:uid="{0DFBC96A-0DC3-45D8-92DE-29BDE0662E76}"/>
    <dataValidation allowBlank="1" showInputMessage="1" showErrorMessage="1" promptTitle="18." prompt="¿Afectar la imagen nacional?" sqref="AF18" xr:uid="{8B1B9831-7C75-4A75-AF27-FCE5B4579741}"/>
    <dataValidation allowBlank="1" showInputMessage="1" showErrorMessage="1" promptTitle="19." prompt="¿Generar daño ambiental" sqref="AG18:AK18" xr:uid="{FB726923-A1D9-4CBC-95ED-3F30E403E219}"/>
    <dataValidation type="list" allowBlank="1" showInputMessage="1" showErrorMessage="1" sqref="O19:AG54" xr:uid="{CDE4D414-DF77-4693-8692-CA93C6B0E322}">
      <formula1>"SI,NO"</formula1>
    </dataValidation>
    <dataValidation type="list" allowBlank="1" showInputMessage="1" showErrorMessage="1" sqref="F7 D19:D54" xr:uid="{91AC29EB-632A-47AB-95FA-8D8E8601B422}">
      <formula1>#REF!</formula1>
    </dataValidation>
    <dataValidation allowBlank="1" showInputMessage="1" showErrorMessage="1" promptTitle="Zona de riesgo residual" prompt="La valoración del nivel de riesgo residual se establece con base en la metodología del DAFP, acorde con las tablas de valoración de probabilidad e impacto. Dada la naturaleza de los riesgos de corrupción su valoración residual es &quot;Extremo&quot; o &quot;Alto&quot;." sqref="BI18" xr:uid="{B860E2EA-47D7-4FD7-ACAE-01DA6A80EFC7}"/>
  </dataValidations>
  <pageMargins left="0.70866141732283472" right="0.70866141732283472" top="0.74803149606299213" bottom="0.74803149606299213" header="0.31496062992125984" footer="0.31496062992125984"/>
  <pageSetup scale="13" fitToHeight="0" orientation="landscape" r:id="rId1"/>
  <headerFooter>
    <oddFooter>&amp;LDO-FR-009_V1&amp;CLa EMB está comprometida con el medio ambiente;no imprima este documento.Si este documento se encuentra impreso se considera “Copia no Controlada”. La versión vigente se encuentra publicada en aplicativo oficial de la Entidad.&amp;R&amp;P de &amp;N</oddFooter>
  </headerFooter>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B8A05959-5FC6-4AB3-BD13-46549B0FE39E}">
          <x14:formula1>
            <xm:f>Parámetros!$D$82:$D$83</xm:f>
          </x14:formula1>
          <xm:sqref>AW19:AW54</xm:sqref>
        </x14:dataValidation>
        <x14:dataValidation type="list" allowBlank="1" showInputMessage="1" showErrorMessage="1" xr:uid="{2ECD763E-124D-4BCD-90D3-82DE3D224B22}">
          <x14:formula1>
            <xm:f>Parámetros!$D$84:$D$85</xm:f>
          </x14:formula1>
          <xm:sqref>AY19:AY54</xm:sqref>
        </x14:dataValidation>
        <x14:dataValidation type="list" allowBlank="1" showInputMessage="1" showErrorMessage="1" xr:uid="{07085304-117A-4025-88B2-9F5870A0107D}">
          <x14:formula1>
            <xm:f>Parámetros!$D$86:$D$87</xm:f>
          </x14:formula1>
          <xm:sqref>BA19:BA54</xm:sqref>
        </x14:dataValidation>
        <x14:dataValidation type="list" allowBlank="1" showInputMessage="1" showErrorMessage="1" xr:uid="{F1C63E6A-82FB-4217-8A35-63293D752297}">
          <x14:formula1>
            <xm:f>Parámetros!$B$114:$B$123</xm:f>
          </x14:formula1>
          <xm:sqref>AZ19:AZ54</xm:sqref>
        </x14:dataValidation>
        <x14:dataValidation type="list" allowBlank="1" showInputMessage="1" showErrorMessage="1" xr:uid="{8BB82EEF-1903-44BA-9FF2-2F1B7983724C}">
          <x14:formula1>
            <xm:f>Parámetros!$B$95:$B$97</xm:f>
          </x14:formula1>
          <xm:sqref>BJ19:BJ53</xm:sqref>
        </x14:dataValidation>
        <x14:dataValidation type="list" allowBlank="1" showInputMessage="1" showErrorMessage="1" xr:uid="{C54F5982-9686-4CF8-81A0-0ADCCB9AF915}">
          <x14:formula1>
            <xm:f>Parámetros!$B$33:$B$42</xm:f>
          </x14:formula1>
          <xm:sqref>N19:N54</xm:sqref>
        </x14:dataValidation>
        <x14:dataValidation type="list" allowBlank="1" showInputMessage="1" showErrorMessage="1" xr:uid="{1F131661-4697-41AC-9CBB-CC4628B8BE66}">
          <x14:formula1>
            <xm:f>Parámetros!$D$77:$D$79</xm:f>
          </x14:formula1>
          <xm:sqref>AT19:AT54</xm:sqref>
        </x14:dataValidation>
        <x14:dataValidation type="list" allowBlank="1" showInputMessage="1" showErrorMessage="1" xr:uid="{A174738B-810E-47D5-BC85-F5D4304EED1E}">
          <x14:formula1>
            <xm:f>Parámetros!$D$80:$D$81</xm:f>
          </x14:formula1>
          <xm:sqref>AU19:AU54</xm:sqref>
        </x14:dataValidation>
        <x14:dataValidation type="list" allowBlank="1" showInputMessage="1" showErrorMessage="1" xr:uid="{2FF8A2D7-E0CB-49DE-B376-DB1B6E7D3CAD}">
          <x14:formula1>
            <xm:f>Parámetros!$B$3:$B$9</xm:f>
          </x14:formula1>
          <xm:sqref>L19:L54</xm:sqref>
        </x14:dataValidation>
        <x14:dataValidation type="list" allowBlank="1" showInputMessage="1" showErrorMessage="1" xr:uid="{75740BEA-D8BA-4FBE-A1A7-2326B8F7761A}">
          <x14:formula1>
            <xm:f>Parámetros!$N$3:$N$7</xm:f>
          </x14:formula1>
          <xm:sqref>K19:K54</xm:sqref>
        </x14:dataValidation>
        <x14:dataValidation type="list" allowBlank="1" showInputMessage="1" showErrorMessage="1" xr:uid="{7FAF4EDC-4970-4127-A152-254838557D3B}">
          <x14:formula1>
            <xm:f>Parámetros!$B$144:$B$151</xm:f>
          </x14:formula1>
          <xm:sqref>E19:E54</xm:sqref>
        </x14:dataValidation>
        <x14:dataValidation type="list" allowBlank="1" showInputMessage="1" showErrorMessage="1" xr:uid="{6A05D346-77EF-4C2F-98AB-92D398E4E117}">
          <x14:formula1>
            <xm:f>Parámetros!$G$3:$G$6</xm:f>
          </x14:formula1>
          <xm:sqref>J19:J54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17605-A5CB-4C5D-876A-5F6011A51CD4}">
  <dimension ref="A1:L26"/>
  <sheetViews>
    <sheetView showGridLines="0" zoomScale="70" zoomScaleNormal="70" workbookViewId="0">
      <pane xSplit="1" ySplit="3" topLeftCell="B4" activePane="bottomRight" state="frozen"/>
      <selection pane="topRight" activeCell="B1" sqref="B1"/>
      <selection pane="bottomLeft" activeCell="A4" sqref="A4"/>
      <selection pane="bottomRight" activeCell="B4" sqref="B4"/>
    </sheetView>
  </sheetViews>
  <sheetFormatPr baseColWidth="10" defaultColWidth="11.42578125" defaultRowHeight="15" x14ac:dyDescent="0.25"/>
  <cols>
    <col min="1" max="1" width="6.85546875" style="204" bestFit="1" customWidth="1"/>
    <col min="2" max="2" width="14.5703125" style="4" customWidth="1"/>
    <col min="3" max="3" width="63.42578125" style="14" customWidth="1"/>
    <col min="4" max="4" width="16.5703125" style="7" customWidth="1"/>
    <col min="5" max="5" width="13.85546875" style="7" customWidth="1"/>
    <col min="6" max="6" width="14.42578125" style="197" customWidth="1"/>
    <col min="7" max="7" width="31.42578125" style="4" customWidth="1"/>
    <col min="8" max="8" width="26.140625" style="4" customWidth="1"/>
    <col min="9" max="9" width="23.85546875" style="4" customWidth="1"/>
    <col min="10" max="10" width="17.85546875" style="4" customWidth="1"/>
    <col min="11" max="11" width="15.85546875" style="235" customWidth="1"/>
    <col min="12" max="12" width="14" style="235" customWidth="1"/>
  </cols>
  <sheetData>
    <row r="1" spans="1:12" ht="15.75" thickBot="1" x14ac:dyDescent="0.3">
      <c r="A1" s="200"/>
      <c r="B1" s="12"/>
      <c r="C1" s="12"/>
      <c r="D1" s="12"/>
      <c r="E1" s="11"/>
      <c r="F1" s="12"/>
      <c r="G1" s="12"/>
      <c r="H1" s="12"/>
      <c r="I1" s="12"/>
      <c r="J1" s="12"/>
      <c r="K1" s="39"/>
      <c r="L1" s="39"/>
    </row>
    <row r="2" spans="1:12" ht="22.5" customHeight="1" thickBot="1" x14ac:dyDescent="0.3">
      <c r="A2" s="201"/>
      <c r="B2" s="15"/>
      <c r="C2" s="15"/>
      <c r="D2" s="15"/>
      <c r="E2" s="15"/>
      <c r="F2" s="310" t="s">
        <v>554</v>
      </c>
      <c r="G2" s="311"/>
      <c r="H2" s="311"/>
      <c r="I2" s="311"/>
      <c r="J2" s="311"/>
      <c r="K2" s="311"/>
      <c r="L2" s="312"/>
    </row>
    <row r="3" spans="1:12" ht="54" customHeight="1" thickBot="1" x14ac:dyDescent="0.3">
      <c r="A3" s="202"/>
      <c r="B3" s="43" t="s">
        <v>228</v>
      </c>
      <c r="C3" s="43" t="s">
        <v>231</v>
      </c>
      <c r="D3" s="43" t="s">
        <v>243</v>
      </c>
      <c r="E3" s="43" t="s">
        <v>244</v>
      </c>
      <c r="F3" s="43" t="s">
        <v>245</v>
      </c>
      <c r="G3" s="43" t="s">
        <v>246</v>
      </c>
      <c r="H3" s="43" t="s">
        <v>247</v>
      </c>
      <c r="I3" s="43" t="s">
        <v>555</v>
      </c>
      <c r="J3" s="44" t="s">
        <v>248</v>
      </c>
      <c r="K3" s="43" t="s">
        <v>249</v>
      </c>
      <c r="L3" s="43" t="s">
        <v>250</v>
      </c>
    </row>
    <row r="4" spans="1:12" ht="141.94999999999999" customHeight="1" x14ac:dyDescent="0.25">
      <c r="A4" s="203">
        <v>4</v>
      </c>
      <c r="B4" s="224" t="s">
        <v>610</v>
      </c>
      <c r="C4" s="194" t="s">
        <v>705</v>
      </c>
      <c r="D4" s="276" t="s">
        <v>139</v>
      </c>
      <c r="E4" s="276" t="s">
        <v>177</v>
      </c>
      <c r="F4" s="276" t="s">
        <v>323</v>
      </c>
      <c r="G4" s="277" t="s">
        <v>556</v>
      </c>
      <c r="H4" s="277" t="s">
        <v>557</v>
      </c>
      <c r="I4" s="224" t="s">
        <v>558</v>
      </c>
      <c r="J4" s="224" t="s">
        <v>559</v>
      </c>
      <c r="K4" s="225">
        <v>45717</v>
      </c>
      <c r="L4" s="225">
        <v>46022</v>
      </c>
    </row>
    <row r="5" spans="1:12" ht="132" customHeight="1" x14ac:dyDescent="0.25">
      <c r="A5" s="203">
        <v>4</v>
      </c>
      <c r="B5" s="224" t="s">
        <v>611</v>
      </c>
      <c r="C5" s="194" t="s">
        <v>708</v>
      </c>
      <c r="D5" s="276" t="s">
        <v>137</v>
      </c>
      <c r="E5" s="276" t="s">
        <v>177</v>
      </c>
      <c r="F5" s="276" t="s">
        <v>629</v>
      </c>
      <c r="G5" s="224" t="s">
        <v>560</v>
      </c>
      <c r="H5" s="224" t="s">
        <v>561</v>
      </c>
      <c r="I5" s="224" t="s">
        <v>562</v>
      </c>
      <c r="J5" s="224" t="s">
        <v>5</v>
      </c>
      <c r="K5" s="225">
        <v>45717</v>
      </c>
      <c r="L5" s="225">
        <v>46022</v>
      </c>
    </row>
    <row r="6" spans="1:12" ht="132" customHeight="1" x14ac:dyDescent="0.25">
      <c r="A6" s="203">
        <v>3</v>
      </c>
      <c r="B6" s="224" t="s">
        <v>612</v>
      </c>
      <c r="C6" s="194" t="s">
        <v>710</v>
      </c>
      <c r="D6" s="276" t="s">
        <v>139</v>
      </c>
      <c r="E6" s="276" t="s">
        <v>177</v>
      </c>
      <c r="F6" s="198" t="s">
        <v>632</v>
      </c>
      <c r="G6" s="224" t="s">
        <v>563</v>
      </c>
      <c r="H6" s="224" t="s">
        <v>563</v>
      </c>
      <c r="I6" s="224" t="s">
        <v>564</v>
      </c>
      <c r="J6" s="224" t="s">
        <v>565</v>
      </c>
      <c r="K6" s="225">
        <v>45689</v>
      </c>
      <c r="L6" s="225">
        <v>46022</v>
      </c>
    </row>
    <row r="7" spans="1:12" ht="147" customHeight="1" x14ac:dyDescent="0.25">
      <c r="A7" s="203">
        <v>7</v>
      </c>
      <c r="B7" s="224" t="s">
        <v>636</v>
      </c>
      <c r="C7" s="194" t="s">
        <v>713</v>
      </c>
      <c r="D7" s="276" t="s">
        <v>139</v>
      </c>
      <c r="E7" s="276" t="s">
        <v>177</v>
      </c>
      <c r="F7" s="198" t="s">
        <v>641</v>
      </c>
      <c r="G7" s="224" t="s">
        <v>563</v>
      </c>
      <c r="H7" s="224" t="s">
        <v>563</v>
      </c>
      <c r="I7" s="224" t="s">
        <v>567</v>
      </c>
      <c r="J7" s="224" t="s">
        <v>566</v>
      </c>
      <c r="K7" s="225">
        <v>45748</v>
      </c>
      <c r="L7" s="225">
        <v>46022</v>
      </c>
    </row>
    <row r="8" spans="1:12" ht="125.45" customHeight="1" x14ac:dyDescent="0.25">
      <c r="A8" s="203">
        <v>6</v>
      </c>
      <c r="B8" s="224" t="s">
        <v>613</v>
      </c>
      <c r="C8" s="194" t="s">
        <v>715</v>
      </c>
      <c r="D8" s="276" t="s">
        <v>139</v>
      </c>
      <c r="E8" s="276" t="s">
        <v>177</v>
      </c>
      <c r="F8" s="198" t="s">
        <v>642</v>
      </c>
      <c r="G8" s="224" t="s">
        <v>569</v>
      </c>
      <c r="H8" s="224" t="s">
        <v>569</v>
      </c>
      <c r="I8" s="224" t="s">
        <v>570</v>
      </c>
      <c r="J8" s="224" t="s">
        <v>568</v>
      </c>
      <c r="K8" s="225">
        <v>45748</v>
      </c>
      <c r="L8" s="225">
        <v>46022</v>
      </c>
    </row>
    <row r="9" spans="1:12" ht="125.45" customHeight="1" x14ac:dyDescent="0.25">
      <c r="A9" s="203">
        <v>6</v>
      </c>
      <c r="B9" s="224" t="s">
        <v>614</v>
      </c>
      <c r="C9" s="194" t="s">
        <v>717</v>
      </c>
      <c r="D9" s="276" t="s">
        <v>139</v>
      </c>
      <c r="E9" s="276" t="s">
        <v>177</v>
      </c>
      <c r="F9" s="198" t="s">
        <v>645</v>
      </c>
      <c r="G9" s="224" t="s">
        <v>572</v>
      </c>
      <c r="H9" s="224" t="s">
        <v>572</v>
      </c>
      <c r="I9" s="224" t="s">
        <v>573</v>
      </c>
      <c r="J9" s="224" t="s">
        <v>571</v>
      </c>
      <c r="K9" s="225">
        <v>45717</v>
      </c>
      <c r="L9" s="225">
        <v>46022</v>
      </c>
    </row>
    <row r="10" spans="1:12" ht="125.45" customHeight="1" x14ac:dyDescent="0.25">
      <c r="A10" s="203">
        <v>7</v>
      </c>
      <c r="B10" s="224" t="s">
        <v>615</v>
      </c>
      <c r="C10" s="194" t="s">
        <v>720</v>
      </c>
      <c r="D10" s="276" t="s">
        <v>139</v>
      </c>
      <c r="E10" s="276" t="s">
        <v>177</v>
      </c>
      <c r="F10" s="198" t="s">
        <v>644</v>
      </c>
      <c r="G10" s="224" t="s">
        <v>646</v>
      </c>
      <c r="H10" s="224" t="s">
        <v>647</v>
      </c>
      <c r="I10" s="224" t="s">
        <v>648</v>
      </c>
      <c r="J10" s="224" t="s">
        <v>571</v>
      </c>
      <c r="K10" s="225">
        <v>45658</v>
      </c>
      <c r="L10" s="225">
        <v>46022</v>
      </c>
    </row>
    <row r="11" spans="1:12" ht="125.45" customHeight="1" x14ac:dyDescent="0.25">
      <c r="A11" s="203">
        <v>8</v>
      </c>
      <c r="B11" s="224" t="s">
        <v>616</v>
      </c>
      <c r="C11" s="194" t="s">
        <v>722</v>
      </c>
      <c r="D11" s="276" t="s">
        <v>139</v>
      </c>
      <c r="E11" s="276" t="s">
        <v>177</v>
      </c>
      <c r="F11" s="198" t="s">
        <v>656</v>
      </c>
      <c r="G11" s="224" t="s">
        <v>575</v>
      </c>
      <c r="H11" s="224" t="s">
        <v>576</v>
      </c>
      <c r="I11" s="224" t="s">
        <v>577</v>
      </c>
      <c r="J11" s="224" t="s">
        <v>574</v>
      </c>
      <c r="K11" s="225">
        <v>45717</v>
      </c>
      <c r="L11" s="225">
        <v>46022</v>
      </c>
    </row>
    <row r="12" spans="1:12" ht="144.94999999999999" customHeight="1" x14ac:dyDescent="0.25">
      <c r="A12" s="203">
        <v>4</v>
      </c>
      <c r="B12" s="224" t="s">
        <v>617</v>
      </c>
      <c r="C12" s="194" t="s">
        <v>724</v>
      </c>
      <c r="D12" s="276" t="s">
        <v>139</v>
      </c>
      <c r="E12" s="276" t="s">
        <v>177</v>
      </c>
      <c r="F12" s="198" t="s">
        <v>658</v>
      </c>
      <c r="G12" s="224" t="s">
        <v>578</v>
      </c>
      <c r="H12" s="224" t="s">
        <v>579</v>
      </c>
      <c r="I12" s="224" t="s">
        <v>580</v>
      </c>
      <c r="J12" s="224" t="s">
        <v>581</v>
      </c>
      <c r="K12" s="225">
        <v>45748</v>
      </c>
      <c r="L12" s="225">
        <v>46022</v>
      </c>
    </row>
    <row r="13" spans="1:12" ht="125.45" customHeight="1" x14ac:dyDescent="0.25">
      <c r="A13" s="203">
        <v>10</v>
      </c>
      <c r="B13" s="224" t="s">
        <v>618</v>
      </c>
      <c r="C13" s="194" t="s">
        <v>726</v>
      </c>
      <c r="D13" s="276" t="s">
        <v>139</v>
      </c>
      <c r="E13" s="276" t="s">
        <v>177</v>
      </c>
      <c r="F13" s="198" t="s">
        <v>659</v>
      </c>
      <c r="G13" s="224" t="s">
        <v>587</v>
      </c>
      <c r="H13" s="224" t="s">
        <v>587</v>
      </c>
      <c r="I13" s="224" t="s">
        <v>586</v>
      </c>
      <c r="J13" s="224" t="s">
        <v>585</v>
      </c>
      <c r="K13" s="225">
        <v>45717</v>
      </c>
      <c r="L13" s="225">
        <v>46022</v>
      </c>
    </row>
    <row r="14" spans="1:12" ht="125.45" customHeight="1" x14ac:dyDescent="0.25">
      <c r="A14" s="203">
        <v>11</v>
      </c>
      <c r="B14" s="224" t="s">
        <v>619</v>
      </c>
      <c r="C14" s="194" t="s">
        <v>729</v>
      </c>
      <c r="D14" s="276" t="s">
        <v>139</v>
      </c>
      <c r="E14" s="276" t="s">
        <v>177</v>
      </c>
      <c r="F14" s="198" t="s">
        <v>660</v>
      </c>
      <c r="G14" s="224" t="s">
        <v>731</v>
      </c>
      <c r="H14" s="224" t="s">
        <v>582</v>
      </c>
      <c r="I14" s="224" t="s">
        <v>583</v>
      </c>
      <c r="J14" s="224" t="s">
        <v>584</v>
      </c>
      <c r="K14" s="225">
        <v>45689</v>
      </c>
      <c r="L14" s="225">
        <v>46022</v>
      </c>
    </row>
    <row r="15" spans="1:12" ht="154.15" customHeight="1" x14ac:dyDescent="0.25">
      <c r="A15" s="203">
        <v>9</v>
      </c>
      <c r="B15" s="224" t="s">
        <v>620</v>
      </c>
      <c r="C15" s="194" t="s">
        <v>732</v>
      </c>
      <c r="D15" s="276" t="s">
        <v>139</v>
      </c>
      <c r="E15" s="276" t="s">
        <v>177</v>
      </c>
      <c r="F15" s="198" t="s">
        <v>662</v>
      </c>
      <c r="G15" s="224" t="s">
        <v>589</v>
      </c>
      <c r="H15" s="224" t="s">
        <v>590</v>
      </c>
      <c r="I15" s="224" t="s">
        <v>591</v>
      </c>
      <c r="J15" s="224" t="s">
        <v>588</v>
      </c>
      <c r="K15" s="225">
        <v>45717</v>
      </c>
      <c r="L15" s="225">
        <v>46011</v>
      </c>
    </row>
    <row r="16" spans="1:12" ht="125.45" customHeight="1" x14ac:dyDescent="0.25">
      <c r="A16" s="203">
        <v>10</v>
      </c>
      <c r="B16" s="224" t="s">
        <v>621</v>
      </c>
      <c r="C16" s="194" t="s">
        <v>736</v>
      </c>
      <c r="D16" s="276" t="s">
        <v>139</v>
      </c>
      <c r="E16" s="276" t="s">
        <v>177</v>
      </c>
      <c r="F16" s="198" t="s">
        <v>663</v>
      </c>
      <c r="G16" s="224" t="s">
        <v>592</v>
      </c>
      <c r="H16" s="224" t="s">
        <v>592</v>
      </c>
      <c r="I16" s="224" t="s">
        <v>573</v>
      </c>
      <c r="J16" s="224" t="s">
        <v>588</v>
      </c>
      <c r="K16" s="225">
        <v>45717</v>
      </c>
      <c r="L16" s="225">
        <v>46011</v>
      </c>
    </row>
    <row r="17" spans="1:12" ht="125.45" customHeight="1" x14ac:dyDescent="0.25">
      <c r="A17" s="203">
        <v>7</v>
      </c>
      <c r="B17" s="224" t="s">
        <v>622</v>
      </c>
      <c r="C17" s="194" t="s">
        <v>738</v>
      </c>
      <c r="D17" s="276" t="s">
        <v>139</v>
      </c>
      <c r="E17" s="276" t="s">
        <v>177</v>
      </c>
      <c r="F17" s="198" t="s">
        <v>664</v>
      </c>
      <c r="G17" s="224" t="s">
        <v>587</v>
      </c>
      <c r="H17" s="224" t="s">
        <v>587</v>
      </c>
      <c r="I17" s="224" t="s">
        <v>593</v>
      </c>
      <c r="J17" s="224" t="s">
        <v>594</v>
      </c>
      <c r="K17" s="225">
        <v>45717</v>
      </c>
      <c r="L17" s="225">
        <v>46022</v>
      </c>
    </row>
    <row r="18" spans="1:12" ht="125.45" customHeight="1" x14ac:dyDescent="0.25">
      <c r="A18" s="203">
        <v>7</v>
      </c>
      <c r="B18" s="224" t="s">
        <v>623</v>
      </c>
      <c r="C18" s="194" t="s">
        <v>742</v>
      </c>
      <c r="D18" s="276" t="s">
        <v>139</v>
      </c>
      <c r="E18" s="276" t="s">
        <v>177</v>
      </c>
      <c r="F18" s="198" t="s">
        <v>664</v>
      </c>
      <c r="G18" s="224" t="s">
        <v>587</v>
      </c>
      <c r="H18" s="224" t="s">
        <v>587</v>
      </c>
      <c r="I18" s="224" t="s">
        <v>593</v>
      </c>
      <c r="J18" s="224" t="s">
        <v>594</v>
      </c>
      <c r="K18" s="225">
        <v>45717</v>
      </c>
      <c r="L18" s="225">
        <v>46022</v>
      </c>
    </row>
    <row r="19" spans="1:12" ht="125.45" customHeight="1" x14ac:dyDescent="0.25">
      <c r="A19" s="203">
        <v>7</v>
      </c>
      <c r="B19" s="224" t="s">
        <v>624</v>
      </c>
      <c r="C19" s="194" t="s">
        <v>745</v>
      </c>
      <c r="D19" s="276" t="s">
        <v>139</v>
      </c>
      <c r="E19" s="276" t="s">
        <v>177</v>
      </c>
      <c r="F19" s="198" t="s">
        <v>668</v>
      </c>
      <c r="G19" s="224" t="s">
        <v>596</v>
      </c>
      <c r="H19" s="224" t="s">
        <v>596</v>
      </c>
      <c r="I19" s="224" t="s">
        <v>564</v>
      </c>
      <c r="J19" s="224" t="s">
        <v>595</v>
      </c>
      <c r="K19" s="225">
        <v>45717</v>
      </c>
      <c r="L19" s="225">
        <v>46022</v>
      </c>
    </row>
    <row r="20" spans="1:12" ht="135.6" customHeight="1" x14ac:dyDescent="0.25">
      <c r="A20" s="203">
        <v>8</v>
      </c>
      <c r="B20" s="224" t="s">
        <v>625</v>
      </c>
      <c r="C20" s="194" t="s">
        <v>747</v>
      </c>
      <c r="D20" s="276" t="s">
        <v>139</v>
      </c>
      <c r="E20" s="276" t="s">
        <v>177</v>
      </c>
      <c r="F20" s="198" t="s">
        <v>669</v>
      </c>
      <c r="G20" s="224" t="s">
        <v>597</v>
      </c>
      <c r="H20" s="224" t="s">
        <v>598</v>
      </c>
      <c r="I20" s="224" t="s">
        <v>599</v>
      </c>
      <c r="J20" s="224" t="s">
        <v>595</v>
      </c>
      <c r="K20" s="225">
        <v>45717</v>
      </c>
      <c r="L20" s="225">
        <v>46022</v>
      </c>
    </row>
    <row r="21" spans="1:12" ht="125.45" customHeight="1" x14ac:dyDescent="0.25">
      <c r="A21" s="203">
        <v>8</v>
      </c>
      <c r="B21" s="224" t="s">
        <v>626</v>
      </c>
      <c r="C21" s="194" t="s">
        <v>749</v>
      </c>
      <c r="D21" s="276" t="s">
        <v>139</v>
      </c>
      <c r="E21" s="276" t="s">
        <v>177</v>
      </c>
      <c r="F21" s="198" t="s">
        <v>672</v>
      </c>
      <c r="G21" s="239" t="s">
        <v>670</v>
      </c>
      <c r="H21" s="224" t="s">
        <v>671</v>
      </c>
      <c r="I21" s="224" t="s">
        <v>564</v>
      </c>
      <c r="J21" s="224" t="s">
        <v>600</v>
      </c>
      <c r="K21" s="225">
        <v>45689</v>
      </c>
      <c r="L21" s="225">
        <v>46022</v>
      </c>
    </row>
    <row r="22" spans="1:12" ht="125.45" customHeight="1" x14ac:dyDescent="0.25">
      <c r="A22" s="203">
        <v>7</v>
      </c>
      <c r="B22" s="224" t="s">
        <v>627</v>
      </c>
      <c r="C22" s="194" t="s">
        <v>754</v>
      </c>
      <c r="D22" s="276" t="s">
        <v>139</v>
      </c>
      <c r="E22" s="276" t="s">
        <v>177</v>
      </c>
      <c r="F22" s="198" t="s">
        <v>675</v>
      </c>
      <c r="G22" s="239" t="s">
        <v>756</v>
      </c>
      <c r="H22" s="224" t="s">
        <v>762</v>
      </c>
      <c r="I22" s="224" t="s">
        <v>763</v>
      </c>
      <c r="J22" s="224" t="s">
        <v>601</v>
      </c>
      <c r="K22" s="225">
        <v>45689</v>
      </c>
      <c r="L22" s="225">
        <v>46022</v>
      </c>
    </row>
    <row r="23" spans="1:12" ht="125.45" customHeight="1" x14ac:dyDescent="0.25">
      <c r="A23" s="203">
        <v>6</v>
      </c>
      <c r="B23" s="224" t="s">
        <v>628</v>
      </c>
      <c r="C23" s="194" t="s">
        <v>759</v>
      </c>
      <c r="D23" s="276" t="s">
        <v>139</v>
      </c>
      <c r="E23" s="276" t="s">
        <v>177</v>
      </c>
      <c r="F23" s="198" t="s">
        <v>678</v>
      </c>
      <c r="G23" s="224" t="s">
        <v>603</v>
      </c>
      <c r="H23" s="224" t="s">
        <v>679</v>
      </c>
      <c r="I23" s="224" t="s">
        <v>680</v>
      </c>
      <c r="J23" s="224" t="s">
        <v>602</v>
      </c>
      <c r="K23" s="225">
        <v>45717</v>
      </c>
      <c r="L23" s="225">
        <v>46022</v>
      </c>
    </row>
    <row r="24" spans="1:12" x14ac:dyDescent="0.25">
      <c r="A24" s="203"/>
      <c r="B24" s="70"/>
      <c r="C24" s="144"/>
      <c r="D24" s="145"/>
      <c r="E24" s="145"/>
      <c r="F24" s="198" t="str">
        <f t="shared" ref="F24:F26" si="0">+IF(G24="","",CONCATENATE(MID(B24,1,2),"-","PA","-",IF(G24&lt;&gt;"",IF(A24&lt;10,CONCATENATE("00",A24),IF(AND(A24&gt;=10,A24&lt;100),CONCATENATE("0",A24),IF(A24&gt;=100,A24))))))</f>
        <v/>
      </c>
      <c r="G24" s="70"/>
      <c r="H24" s="70"/>
      <c r="I24" s="70"/>
      <c r="J24" s="70"/>
      <c r="K24" s="218"/>
      <c r="L24" s="218"/>
    </row>
    <row r="25" spans="1:12" x14ac:dyDescent="0.25">
      <c r="A25" s="203"/>
      <c r="B25" s="70"/>
      <c r="C25" s="144"/>
      <c r="D25" s="145"/>
      <c r="E25" s="145"/>
      <c r="F25" s="198" t="str">
        <f t="shared" si="0"/>
        <v/>
      </c>
      <c r="G25" s="70"/>
      <c r="H25" s="70"/>
      <c r="I25" s="70"/>
      <c r="J25" s="70"/>
      <c r="K25" s="218"/>
      <c r="L25" s="218"/>
    </row>
    <row r="26" spans="1:12" ht="15.75" thickBot="1" x14ac:dyDescent="0.3">
      <c r="A26" s="203"/>
      <c r="B26" s="63"/>
      <c r="C26" s="163"/>
      <c r="D26" s="147"/>
      <c r="E26" s="147"/>
      <c r="F26" s="199" t="str">
        <f t="shared" si="0"/>
        <v/>
      </c>
      <c r="G26" s="63"/>
      <c r="H26" s="63"/>
      <c r="I26" s="63"/>
      <c r="J26" s="63"/>
      <c r="K26" s="234"/>
      <c r="L26" s="234"/>
    </row>
  </sheetData>
  <autoFilter ref="A3:L25" xr:uid="{79617605-A5CB-4C5D-876A-5F6011A51CD4}"/>
  <mergeCells count="1">
    <mergeCell ref="F2:L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7B5DF-4E4F-4089-AFC6-CC483AD53336}">
  <dimension ref="B1:N29"/>
  <sheetViews>
    <sheetView showGridLines="0" zoomScaleNormal="100" workbookViewId="0">
      <selection activeCell="L31" sqref="L31"/>
    </sheetView>
  </sheetViews>
  <sheetFormatPr baseColWidth="10" defaultColWidth="11.42578125" defaultRowHeight="15" x14ac:dyDescent="0.25"/>
  <cols>
    <col min="2" max="2" width="30.140625" bestFit="1" customWidth="1"/>
    <col min="3" max="3" width="30.5703125" bestFit="1" customWidth="1"/>
    <col min="4" max="4" width="8.42578125" bestFit="1" customWidth="1"/>
    <col min="5" max="5" width="1.5703125" customWidth="1"/>
    <col min="6" max="6" width="13" bestFit="1" customWidth="1"/>
  </cols>
  <sheetData>
    <row r="1" spans="2:14" x14ac:dyDescent="0.25">
      <c r="B1" s="13" t="s">
        <v>604</v>
      </c>
      <c r="C1" s="28"/>
      <c r="D1" s="28"/>
      <c r="E1" s="28"/>
      <c r="F1" s="28"/>
      <c r="G1" s="28"/>
      <c r="H1" s="28"/>
      <c r="I1" s="28"/>
      <c r="J1" s="28"/>
    </row>
    <row r="2" spans="2:14" ht="15.75" thickBot="1" x14ac:dyDescent="0.3">
      <c r="L2" s="38" t="s">
        <v>605</v>
      </c>
      <c r="M2" s="38" t="s">
        <v>92</v>
      </c>
    </row>
    <row r="3" spans="2:14" ht="15.75" thickBot="1" x14ac:dyDescent="0.3">
      <c r="B3" s="313" t="s">
        <v>94</v>
      </c>
      <c r="C3" s="114" t="s">
        <v>606</v>
      </c>
      <c r="D3" s="115">
        <v>1</v>
      </c>
      <c r="E3" s="26"/>
      <c r="F3" s="29"/>
      <c r="G3" s="30"/>
      <c r="H3" s="120"/>
      <c r="I3" s="121"/>
      <c r="J3" s="279"/>
      <c r="L3" s="282">
        <f>+SUM(J3:J7)</f>
        <v>19</v>
      </c>
      <c r="M3" s="132" t="s">
        <v>139</v>
      </c>
      <c r="N3" s="148">
        <f>+L3/$L$7</f>
        <v>0.95</v>
      </c>
    </row>
    <row r="4" spans="2:14" ht="15.75" thickBot="1" x14ac:dyDescent="0.3">
      <c r="B4" s="314"/>
      <c r="C4" s="116" t="s">
        <v>104</v>
      </c>
      <c r="D4" s="117">
        <v>0.8</v>
      </c>
      <c r="E4" s="26"/>
      <c r="F4" s="123"/>
      <c r="G4" s="124"/>
      <c r="H4" s="122"/>
      <c r="I4" s="129"/>
      <c r="J4" s="280"/>
      <c r="L4" s="133">
        <f>+SUM(F3:I3,H4:I4,I5:I7)</f>
        <v>1</v>
      </c>
      <c r="M4" s="134" t="s">
        <v>137</v>
      </c>
      <c r="N4" s="148">
        <f t="shared" ref="N4:N6" si="0">+L4/$L$7</f>
        <v>0.05</v>
      </c>
    </row>
    <row r="5" spans="2:14" ht="15.75" thickBot="1" x14ac:dyDescent="0.3">
      <c r="B5" s="314"/>
      <c r="C5" s="116" t="s">
        <v>102</v>
      </c>
      <c r="D5" s="117">
        <v>0.6</v>
      </c>
      <c r="E5" s="26"/>
      <c r="F5" s="125"/>
      <c r="G5" s="126"/>
      <c r="H5" s="127"/>
      <c r="I5" s="130"/>
      <c r="J5" s="280"/>
      <c r="L5" s="135">
        <f>+SUM(F4:G5,H5,G6:H6,H7)</f>
        <v>0</v>
      </c>
      <c r="M5" s="134" t="s">
        <v>118</v>
      </c>
      <c r="N5" s="148">
        <f t="shared" si="0"/>
        <v>0</v>
      </c>
    </row>
    <row r="6" spans="2:14" ht="15.75" thickBot="1" x14ac:dyDescent="0.3">
      <c r="B6" s="314"/>
      <c r="C6" s="116" t="s">
        <v>100</v>
      </c>
      <c r="D6" s="117">
        <v>0.4</v>
      </c>
      <c r="E6" s="26"/>
      <c r="F6" s="31"/>
      <c r="G6" s="125"/>
      <c r="H6" s="226"/>
      <c r="I6" s="130"/>
      <c r="J6" s="280"/>
      <c r="L6" s="136">
        <f>+SUM(F6:F7,G7)</f>
        <v>0</v>
      </c>
      <c r="M6" s="137" t="s">
        <v>134</v>
      </c>
      <c r="N6" s="148">
        <f t="shared" si="0"/>
        <v>0</v>
      </c>
    </row>
    <row r="7" spans="2:14" ht="15.75" thickBot="1" x14ac:dyDescent="0.3">
      <c r="B7" s="315"/>
      <c r="C7" s="118" t="s">
        <v>98</v>
      </c>
      <c r="D7" s="119">
        <v>0.2</v>
      </c>
      <c r="E7" s="26"/>
      <c r="F7" s="32"/>
      <c r="G7" s="33"/>
      <c r="H7" s="128"/>
      <c r="I7" s="131">
        <v>1</v>
      </c>
      <c r="J7" s="281">
        <v>19</v>
      </c>
      <c r="L7" s="227">
        <f>+SUM(L3:L6)</f>
        <v>20</v>
      </c>
      <c r="N7" s="36"/>
    </row>
    <row r="8" spans="2:14" x14ac:dyDescent="0.25">
      <c r="F8" s="19" t="s">
        <v>113</v>
      </c>
      <c r="G8" s="19" t="s">
        <v>116</v>
      </c>
      <c r="H8" s="19" t="s">
        <v>118</v>
      </c>
      <c r="I8" s="19" t="s">
        <v>120</v>
      </c>
      <c r="J8" s="19" t="s">
        <v>122</v>
      </c>
      <c r="N8" s="35"/>
    </row>
    <row r="9" spans="2:14" ht="15.75" thickBot="1" x14ac:dyDescent="0.3">
      <c r="F9" s="25">
        <v>0.2</v>
      </c>
      <c r="G9" s="25">
        <v>0.4</v>
      </c>
      <c r="H9" s="25">
        <v>0.6</v>
      </c>
      <c r="I9" s="25">
        <v>0.8</v>
      </c>
      <c r="J9" s="25">
        <v>1</v>
      </c>
    </row>
    <row r="10" spans="2:14" ht="15.75" thickBot="1" x14ac:dyDescent="0.3"/>
    <row r="11" spans="2:14" ht="15.75" thickBot="1" x14ac:dyDescent="0.3">
      <c r="F11" s="16" t="s">
        <v>130</v>
      </c>
      <c r="G11" s="17"/>
      <c r="H11" s="17"/>
      <c r="I11" s="17"/>
      <c r="J11" s="18"/>
    </row>
    <row r="15" spans="2:14" x14ac:dyDescent="0.25">
      <c r="B15" s="13" t="s">
        <v>607</v>
      </c>
      <c r="C15" s="28"/>
      <c r="D15" s="28"/>
      <c r="E15" s="28"/>
      <c r="F15" s="28"/>
      <c r="G15" s="28"/>
      <c r="H15" s="28"/>
      <c r="I15" s="28"/>
      <c r="J15" s="28"/>
    </row>
    <row r="16" spans="2:14" ht="15.75" thickBot="1" x14ac:dyDescent="0.3">
      <c r="L16" s="38" t="s">
        <v>605</v>
      </c>
      <c r="M16" s="38" t="s">
        <v>92</v>
      </c>
    </row>
    <row r="17" spans="2:14" ht="15.75" thickBot="1" x14ac:dyDescent="0.3">
      <c r="B17" s="313" t="s">
        <v>94</v>
      </c>
      <c r="C17" s="20" t="s">
        <v>606</v>
      </c>
      <c r="D17" s="27">
        <v>1</v>
      </c>
      <c r="E17" s="26"/>
      <c r="F17" s="29"/>
      <c r="G17" s="30"/>
      <c r="H17" s="120"/>
      <c r="I17" s="121"/>
      <c r="J17" s="279"/>
      <c r="L17" s="282">
        <f>+SUM(J17:J21)</f>
        <v>19</v>
      </c>
      <c r="M17" s="132" t="s">
        <v>139</v>
      </c>
      <c r="N17" s="183">
        <f>+L17/$L$21</f>
        <v>0.95</v>
      </c>
    </row>
    <row r="18" spans="2:14" ht="15.75" thickBot="1" x14ac:dyDescent="0.3">
      <c r="B18" s="314"/>
      <c r="C18" s="21" t="s">
        <v>104</v>
      </c>
      <c r="D18" s="24">
        <v>0.8</v>
      </c>
      <c r="E18" s="26"/>
      <c r="F18" s="123"/>
      <c r="G18" s="124"/>
      <c r="H18" s="122"/>
      <c r="I18" s="129"/>
      <c r="J18" s="280"/>
      <c r="L18" s="133">
        <f>+SUM(F17:I17,H18:I18,I19:I21)</f>
        <v>1</v>
      </c>
      <c r="M18" s="134" t="s">
        <v>137</v>
      </c>
      <c r="N18" s="183">
        <f t="shared" ref="N18:N20" si="1">+L18/$L$21</f>
        <v>0.05</v>
      </c>
    </row>
    <row r="19" spans="2:14" ht="15.75" thickBot="1" x14ac:dyDescent="0.3">
      <c r="B19" s="314"/>
      <c r="C19" s="21" t="s">
        <v>102</v>
      </c>
      <c r="D19" s="24">
        <v>0.6</v>
      </c>
      <c r="E19" s="26"/>
      <c r="F19" s="125"/>
      <c r="G19" s="126"/>
      <c r="H19" s="127"/>
      <c r="I19" s="130"/>
      <c r="J19" s="280"/>
      <c r="L19" s="135">
        <f>+SUM(F18:G19,H19,G20:H20,H21)</f>
        <v>0</v>
      </c>
      <c r="M19" s="134" t="s">
        <v>118</v>
      </c>
      <c r="N19" s="183">
        <f t="shared" si="1"/>
        <v>0</v>
      </c>
    </row>
    <row r="20" spans="2:14" ht="15.75" thickBot="1" x14ac:dyDescent="0.3">
      <c r="B20" s="314"/>
      <c r="C20" s="21" t="s">
        <v>100</v>
      </c>
      <c r="D20" s="24">
        <v>0.4</v>
      </c>
      <c r="E20" s="26"/>
      <c r="F20" s="31"/>
      <c r="G20" s="125"/>
      <c r="H20" s="226"/>
      <c r="I20" s="130"/>
      <c r="J20" s="280"/>
      <c r="L20" s="136">
        <f>+SUM(F20:F21,G21)</f>
        <v>0</v>
      </c>
      <c r="M20" s="137" t="s">
        <v>134</v>
      </c>
      <c r="N20" s="183">
        <f t="shared" si="1"/>
        <v>0</v>
      </c>
    </row>
    <row r="21" spans="2:14" ht="15.75" thickBot="1" x14ac:dyDescent="0.3">
      <c r="B21" s="315"/>
      <c r="C21" s="22" t="s">
        <v>98</v>
      </c>
      <c r="D21" s="23">
        <v>0.2</v>
      </c>
      <c r="E21" s="26"/>
      <c r="F21" s="140"/>
      <c r="G21" s="141"/>
      <c r="H21" s="142"/>
      <c r="I21" s="143">
        <v>1</v>
      </c>
      <c r="J21" s="283">
        <v>19</v>
      </c>
      <c r="L21" s="228">
        <f>+SUM(L17:L20)</f>
        <v>20</v>
      </c>
      <c r="N21" s="149"/>
    </row>
    <row r="22" spans="2:14" x14ac:dyDescent="0.25">
      <c r="F22" s="139" t="s">
        <v>113</v>
      </c>
      <c r="G22" s="139" t="s">
        <v>116</v>
      </c>
      <c r="H22" s="139" t="s">
        <v>118</v>
      </c>
      <c r="I22" s="139" t="s">
        <v>120</v>
      </c>
      <c r="J22" s="139" t="s">
        <v>122</v>
      </c>
    </row>
    <row r="23" spans="2:14" ht="15.75" thickBot="1" x14ac:dyDescent="0.3">
      <c r="F23" s="138">
        <v>0.2</v>
      </c>
      <c r="G23" s="138">
        <v>0.4</v>
      </c>
      <c r="H23" s="138">
        <v>0.6</v>
      </c>
      <c r="I23" s="138">
        <v>0.8</v>
      </c>
      <c r="J23" s="138">
        <v>1</v>
      </c>
    </row>
    <row r="24" spans="2:14" ht="15.75" thickBot="1" x14ac:dyDescent="0.3"/>
    <row r="25" spans="2:14" ht="15.75" thickBot="1" x14ac:dyDescent="0.3">
      <c r="F25" s="16" t="s">
        <v>130</v>
      </c>
      <c r="G25" s="17"/>
      <c r="H25" s="17"/>
      <c r="I25" s="17"/>
      <c r="J25" s="18"/>
    </row>
    <row r="27" spans="2:14" ht="15.75" thickBot="1" x14ac:dyDescent="0.3"/>
    <row r="28" spans="2:14" ht="15.75" thickBot="1" x14ac:dyDescent="0.3">
      <c r="B28" s="37" t="s">
        <v>608</v>
      </c>
      <c r="C28" s="37" t="s">
        <v>609</v>
      </c>
    </row>
    <row r="29" spans="2:14" ht="15.75" thickBot="1" x14ac:dyDescent="0.3">
      <c r="B29" s="223" t="str">
        <f>+IF(N3&gt;=Parámetros!D103,'Mapa de calor'!M3,IF(OR(SUM('Mapa de calor'!N3:N4)&gt;=30%,SUM('Mapa de calor'!N3:N4)&lt;('Mapa de calor'!N3*0.2)),'Mapa de calor'!M4,IF(OR(SUM('Mapa de calor'!N3:N5)&gt;=40%,SUM('Mapa de calor'!N3:N4)&lt;SUM('Mapa de calor'!N3:N4)*30%,'Mapa de calor'!N3&lt;'Mapa de calor'!N3*0.2),'Mapa de calor'!M5,IF(OR(SUM(N3:N5)&lt;40%,SUM(N3:N4)&lt;30%,N3&lt;20%),M6))))</f>
        <v>Extremo</v>
      </c>
      <c r="C29" s="223" t="str">
        <f>+IF(N17&gt;=Parámetros!D103,'Mapa de calor'!M17,IF(OR(SUM('Mapa de calor'!N17:N18)&gt;=30%,SUM('Mapa de calor'!N17:N18)&lt;('Mapa de calor'!N17*0.2)),'Mapa de calor'!M18,IF(OR(SUM('Mapa de calor'!N17:N19)&gt;=40%,SUM('Mapa de calor'!N17:N18)&lt;SUM('Mapa de calor'!N17:N18)*30%,'Mapa de calor'!N17&lt;'Mapa de calor'!N17*0.2),'Mapa de calor'!M19,IF(OR(SUM(N17:N19)&lt;40%,SUM(N17:N18)&lt;30%,N17&lt;20%),M20))))</f>
        <v>Extremo</v>
      </c>
    </row>
  </sheetData>
  <mergeCells count="2">
    <mergeCell ref="B3:B7"/>
    <mergeCell ref="B17:B21"/>
  </mergeCells>
  <conditionalFormatting sqref="B29:C29">
    <cfRule type="cellIs" dxfId="3" priority="1" operator="equal">
      <formula>"Bajo"</formula>
    </cfRule>
    <cfRule type="cellIs" dxfId="2" priority="2" operator="equal">
      <formula>"Moderado"</formula>
    </cfRule>
    <cfRule type="cellIs" dxfId="1" priority="3" operator="equal">
      <formula>"Alto"</formula>
    </cfRule>
    <cfRule type="cellIs" dxfId="0" priority="4" operator="equal">
      <formula>"Extremo"</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5EF93D83CAFC84A96F60D14C1A635F8" ma:contentTypeVersion="13" ma:contentTypeDescription="Crear nuevo documento." ma:contentTypeScope="" ma:versionID="766015bf01dd4c2a727a3af8c2255f37">
  <xsd:schema xmlns:xsd="http://www.w3.org/2001/XMLSchema" xmlns:xs="http://www.w3.org/2001/XMLSchema" xmlns:p="http://schemas.microsoft.com/office/2006/metadata/properties" xmlns:ns2="975e6d86-0457-4d81-89a1-5c85f652f20b" xmlns:ns3="7f854fd8-63cb-42a3-977f-161619776c3e" targetNamespace="http://schemas.microsoft.com/office/2006/metadata/properties" ma:root="true" ma:fieldsID="1e40940e7fe67c021e8321cdd2838b3f" ns2:_="" ns3:_="">
    <xsd:import namespace="975e6d86-0457-4d81-89a1-5c85f652f20b"/>
    <xsd:import namespace="7f854fd8-63cb-42a3-977f-161619776c3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5e6d86-0457-4d81-89a1-5c85f652f2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854fd8-63cb-42a3-977f-161619776c3e"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02F058-5D76-476F-B73B-C9A6DAA0A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5e6d86-0457-4d81-89a1-5c85f652f20b"/>
    <ds:schemaRef ds:uri="7f854fd8-63cb-42a3-977f-161619776c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CD86CB3-6C5F-4183-95C3-470154AF1729}">
  <ds:schemaRef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purl.org/dc/terms/"/>
    <ds:schemaRef ds:uri="http://purl.org/dc/dcmitype/"/>
    <ds:schemaRef ds:uri="7f854fd8-63cb-42a3-977f-161619776c3e"/>
    <ds:schemaRef ds:uri="975e6d86-0457-4d81-89a1-5c85f652f20b"/>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166C77F5-60BC-41FC-96BE-1F7E2C5A607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Parámetros</vt:lpstr>
      <vt:lpstr>Matriz de riesgos</vt:lpstr>
      <vt:lpstr>Planes de acción</vt:lpstr>
      <vt:lpstr>Mapa de calor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Carolina Molina</dc:creator>
  <cp:keywords/>
  <dc:description/>
  <cp:lastModifiedBy>NANCY ROJAS SANCHEZ</cp:lastModifiedBy>
  <cp:revision/>
  <dcterms:created xsi:type="dcterms:W3CDTF">2021-03-15T15:48:29Z</dcterms:created>
  <dcterms:modified xsi:type="dcterms:W3CDTF">2025-01-30T16:12:49Z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0x01010015EF93D83CAFC84A96F60D14C1A635F8</vt:lpwstr>
  </property>
</Properties>
</file>