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metrodebogotagovco-my.sharepoint.com/personal/yhojan_espinosa_metrodebogota_gov_co/Documents/Documentos/Yhojan Espinosa/EMB/Informe de Austeridad en el Gasto/Informes Movilidad/Publicación Web/2021/I Semestre/"/>
    </mc:Choice>
  </mc:AlternateContent>
  <xr:revisionPtr revIDLastSave="44" documentId="8_{40F9608E-4E77-4F7C-84F4-B7D9CE7267F8}" xr6:coauthVersionLast="47" xr6:coauthVersionMax="47" xr10:uidLastSave="{2F9278D6-BECF-45DC-B064-FB620929C0D4}"/>
  <bookViews>
    <workbookView xWindow="-120" yWindow="-120" windowWidth="29040" windowHeight="15840" xr2:uid="{00000000-000D-0000-FFFF-FFFF00000000}"/>
  </bookViews>
  <sheets>
    <sheet name="Gastos Elegibles"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5" l="1"/>
  <c r="E7" i="5"/>
  <c r="E8" i="5"/>
  <c r="E15" i="5"/>
  <c r="E16" i="5"/>
  <c r="E21" i="5"/>
  <c r="E22" i="5"/>
  <c r="E28" i="5"/>
  <c r="C29" i="5" l="1"/>
  <c r="D29" i="5"/>
</calcChain>
</file>

<file path=xl/sharedStrings.xml><?xml version="1.0" encoding="utf-8"?>
<sst xmlns="http://schemas.openxmlformats.org/spreadsheetml/2006/main" count="30" uniqueCount="30">
  <si>
    <t>Art. 4  Horas extras, dominicales y festivos</t>
  </si>
  <si>
    <t>Art. 5  Compensación por vacaciones</t>
  </si>
  <si>
    <t>Art. 6   Bonos navideños</t>
  </si>
  <si>
    <t>Art. 7  Recursos para el fortalecimiento de los servidores públicos</t>
  </si>
  <si>
    <t>Art. 8  Actividades de bienestar</t>
  </si>
  <si>
    <t>Art. 9  Fondos educativos</t>
  </si>
  <si>
    <t>Art. 10  Rediseño institucional/modificación plantas de personal</t>
  </si>
  <si>
    <t>Art. 11  Concursos públicos abiertos y de méritos</t>
  </si>
  <si>
    <t>Art. 12  Viáticos y gastos de viaje</t>
  </si>
  <si>
    <t>Art. 13  Contratación ser. adtvos/equipos de cómputo, impresión y fotocopiado</t>
  </si>
  <si>
    <t>Art. 14  Telefonía celular</t>
  </si>
  <si>
    <t>Art. 15  Telefonía fija</t>
  </si>
  <si>
    <t>Art. 16  Vehículos oficiales</t>
  </si>
  <si>
    <t>Art. 19  Elementos de consumo (papelería, elementos de oficina y almacenaje)</t>
  </si>
  <si>
    <t>Art. 20  Cajas menores</t>
  </si>
  <si>
    <t>Art. 23  Adquisición, mantenimiento o reparación de bienes inmuebles o muebles</t>
  </si>
  <si>
    <t>Art. 24  Edición, impresión, reproducción, publicación de avisos</t>
  </si>
  <si>
    <t>Art. 25  Suscripciones</t>
  </si>
  <si>
    <t>Art. 26  Eventos y conmemoraciones</t>
  </si>
  <si>
    <t>Art. 27  Servicios públicos</t>
  </si>
  <si>
    <t>CONCEPTO</t>
  </si>
  <si>
    <t>I SEMESTRE 2021</t>
  </si>
  <si>
    <t xml:space="preserve">Art. 3  Contratos de prestación de servicio </t>
  </si>
  <si>
    <t>Art. 17  Adquisición de vehículos y maquinaria</t>
  </si>
  <si>
    <t>Art. 21  Suministro servicio de internet</t>
  </si>
  <si>
    <t>TOTAL</t>
  </si>
  <si>
    <t>I SEMESTRE 2020</t>
  </si>
  <si>
    <t>INDICADOR DE AUSTERIDAD</t>
  </si>
  <si>
    <t>INDICADORES DE AUSTERIDAD I SEMESTRE 2020-2021</t>
  </si>
  <si>
    <r>
      <t>OBSERVACIONES: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t>
    </r>
    <r>
      <rPr>
        <b/>
        <sz val="11"/>
        <color theme="1"/>
        <rFont val="Calibri"/>
        <family val="2"/>
        <scheme val="minor"/>
      </rPr>
      <t>Contratos de prestación de servicio:</t>
    </r>
    <r>
      <rPr>
        <sz val="11"/>
        <color theme="1"/>
        <rFont val="Calibri"/>
        <family val="2"/>
        <scheme val="minor"/>
      </rPr>
      <t xml:space="preserve"> Se presentó un incremento entre el primer semestre de la vigencia 2020 y 2021, debido a las crecientes necesidades para realizar actividades técnicas y profesionales con personas naturales o jurídicas para la Primera Línea del Metro de Bogotá, así como el desarrollo de los estudios y diseños para el proyecto de expansión de la red metro a las localidades de Suba y Engativá.</t>
    </r>
    <r>
      <rPr>
        <b/>
        <sz val="11"/>
        <color theme="1"/>
        <rFont val="Calibri"/>
        <family val="2"/>
        <scheme val="minor"/>
      </rPr>
      <t xml:space="preserve">
2. Compensación por vacaciones: </t>
    </r>
    <r>
      <rPr>
        <sz val="11"/>
        <color theme="1"/>
        <rFont val="Calibri"/>
        <family val="2"/>
        <scheme val="minor"/>
      </rPr>
      <t>Se presentó un incremento entre el primer semestre de la vigencia 2020 y 2021, debido a la rotación de personal del nivel directivo, entre otros el Gerente General.</t>
    </r>
    <r>
      <rPr>
        <b/>
        <sz val="11"/>
        <color theme="1"/>
        <rFont val="Calibri"/>
        <family val="2"/>
        <scheme val="minor"/>
      </rPr>
      <t xml:space="preserve">
3. Elementos de consumo (papelería, elementos de oficina y almacenaje): </t>
    </r>
    <r>
      <rPr>
        <sz val="11"/>
        <color theme="1"/>
        <rFont val="Calibri"/>
        <family val="2"/>
        <scheme val="minor"/>
      </rPr>
      <t>Se presentó un incremento entre el primer semestre de la vigencia 2020 y 2021, debido a que para el año fiscal 2020, durante el primer semestre la presencialidad en la sede de la Empresa fue mínima, teniendo en cuenta la declaratoria de pandemia de la Covid 19. Respecto al 2021, se está retomando presencialidad en la sede con alternancia, por tal razón existe mayor solicitud de elementos de papelería y útiles de oficina.</t>
    </r>
    <r>
      <rPr>
        <b/>
        <sz val="11"/>
        <color theme="1"/>
        <rFont val="Calibri"/>
        <family val="2"/>
        <scheme val="minor"/>
      </rPr>
      <t xml:space="preserve">
4. Cajas menores:</t>
    </r>
    <r>
      <rPr>
        <sz val="11"/>
        <color theme="1"/>
        <rFont val="Calibri"/>
        <family val="2"/>
        <scheme val="minor"/>
      </rPr>
      <t xml:space="preserve"> Se presentó un incremento entre el primer semestre de la vigencia 2020 y 2021, debido a que la Empresa Metro de Bogotá S.A., tiene dos (2} cajas menores, la primera se creó con el fin de atender los gastos de funcionamiento definidos en el presupuesto de la vigencia 2021 y la segunda, para atender los gastos de Inversión de la Gestión Predial de la EMB, está última ha presentado incremento en sus gastos mensuales, teniendo en cuenta la importancia y priorización de gastos notariales de otorgamiento de escrituras públicas, gastos de registro de escrituras públicas y actos administrativos, compra de certificados de libertad y tradición, fotocopias simples y/o auténticas de escrituras públicas, providencias judiciales, planos urbanísticos, licencias de construcción, entre otros.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</si>
</sst>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 #,##0.00;\-&quot;$&quot;\ #,##0.00"/>
    <numFmt numFmtId="164" formatCode="_-&quot;$&quot;* #,##0_-;\-&quot;$&quot;* #,##0_-;_-&quot;$&quot;* &quot;-&quot;_-;_-@_-"/>
  </numFmts>
  <fonts count="5" x14ac:knownFonts="1">
    <font>
      <sz val="11"/>
      <color theme="1"/>
      <name val="Calibri"/>
      <family val="2"/>
      <scheme val="minor"/>
    </font>
    <font>
      <sz val="11"/>
      <color theme="1"/>
      <name val="Calibri"/>
      <family val="2"/>
      <scheme val="minor"/>
    </font>
    <font>
      <b/>
      <sz val="14"/>
      <color theme="1"/>
      <name val="Arial Narrow"/>
      <family val="2"/>
    </font>
    <font>
      <sz val="10"/>
      <name val="Arial"/>
      <family val="2"/>
    </font>
    <font>
      <b/>
      <sz val="11"/>
      <color theme="1"/>
      <name val="Calibri"/>
      <family val="2"/>
      <scheme val="minor"/>
    </font>
  </fonts>
  <fills count="2">
    <fill>
      <patternFill patternType="none"/>
    </fill>
    <fill>
      <patternFill patternType="gray125"/>
    </fill>
  </fills>
  <borders count="10">
    <border>
      <left/>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6">
    <xf numFmtId="0" fontId="0" fillId="0" borderId="0"/>
    <xf numFmtId="164" fontId="1"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0" fillId="0" borderId="0" xfId="0" applyAlignment="1">
      <alignment vertical="center"/>
    </xf>
    <xf numFmtId="7" fontId="0" fillId="0" borderId="2" xfId="1" applyNumberFormat="1" applyFont="1" applyBorder="1" applyAlignment="1">
      <alignmen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0" fillId="0" borderId="5" xfId="0" applyBorder="1" applyAlignment="1">
      <alignment vertical="center"/>
    </xf>
    <xf numFmtId="7" fontId="0" fillId="0" borderId="6" xfId="0" applyNumberFormat="1" applyFont="1" applyBorder="1" applyAlignment="1">
      <alignment vertical="center"/>
    </xf>
    <xf numFmtId="0" fontId="0" fillId="0" borderId="6" xfId="0" applyBorder="1" applyAlignment="1">
      <alignment vertical="center"/>
    </xf>
    <xf numFmtId="10" fontId="0" fillId="0" borderId="2" xfId="1" applyNumberFormat="1" applyFont="1" applyFill="1" applyBorder="1" applyAlignment="1">
      <alignment vertical="center"/>
    </xf>
    <xf numFmtId="10" fontId="0" fillId="0" borderId="0" xfId="5" applyNumberFormat="1" applyFont="1" applyAlignment="1">
      <alignment vertical="center"/>
    </xf>
    <xf numFmtId="7" fontId="0" fillId="0" borderId="2" xfId="1" applyNumberFormat="1" applyFont="1" applyFill="1" applyBorder="1" applyAlignme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0" xfId="0" applyFont="1" applyAlignment="1">
      <alignment horizontal="justify" vertical="top" wrapText="1"/>
    </xf>
    <xf numFmtId="0" fontId="4" fillId="0" borderId="0" xfId="0" applyFont="1" applyAlignment="1">
      <alignment horizontal="justify" vertical="top"/>
    </xf>
  </cellXfs>
  <cellStyles count="6">
    <cellStyle name="Moneda [0]" xfId="1" builtinId="7"/>
    <cellStyle name="Moneda [0] 2" xfId="4" xr:uid="{0CA7E8F2-8824-4EC7-8A43-5A46ACD16A70}"/>
    <cellStyle name="Normal" xfId="0" builtinId="0"/>
    <cellStyle name="Normal 2" xfId="2" xr:uid="{280386BE-E124-4AC8-A66F-E2DDCEB5513F}"/>
    <cellStyle name="Normal 3" xfId="3" xr:uid="{E2B6B128-CB58-401E-817B-85228DFF30AB}"/>
    <cellStyle name="Porcentaje" xfId="5" builtinId="5"/>
  </cellStyles>
  <dxfs count="14">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1" formatCode="&quot;$&quot;\ #,##0.00;\-&quot;$&quot;\ #,##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1" formatCode="&quot;$&quot;\ #,##0.00;\-&quot;$&quot;\ #,##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1" formatCode="&quot;$&quot;\ #,##0.00;\-&quot;$&quot;\ #,##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1" formatCode="&quot;$&quot;\ #,##0.00;\-&quot;$&quot;\ #,##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outline="0">
        <left/>
        <right style="thin">
          <color indexed="64"/>
        </right>
        <top style="thin">
          <color indexed="64"/>
        </top>
        <bottom/>
      </border>
    </dxf>
    <dxf>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alignment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2</xdr:row>
      <xdr:rowOff>59206</xdr:rowOff>
    </xdr:from>
    <xdr:to>
      <xdr:col>4</xdr:col>
      <xdr:colOff>1981200</xdr:colOff>
      <xdr:row>3</xdr:row>
      <xdr:rowOff>151021</xdr:rowOff>
    </xdr:to>
    <xdr:pic>
      <xdr:nvPicPr>
        <xdr:cNvPr id="3" name="Imagen 2">
          <a:extLst>
            <a:ext uri="{FF2B5EF4-FFF2-40B4-BE49-F238E27FC236}">
              <a16:creationId xmlns:a16="http://schemas.microsoft.com/office/drawing/2014/main" id="{632ACA57-F7EA-485C-AF2B-C45FD384660C}"/>
            </a:ext>
          </a:extLst>
        </xdr:cNvPr>
        <xdr:cNvPicPr>
          <a:picLocks noChangeAspect="1"/>
        </xdr:cNvPicPr>
      </xdr:nvPicPr>
      <xdr:blipFill>
        <a:blip xmlns:r="http://schemas.openxmlformats.org/officeDocument/2006/relationships" r:embed="rId1"/>
        <a:stretch>
          <a:fillRect/>
        </a:stretch>
      </xdr:blipFill>
      <xdr:spPr>
        <a:xfrm>
          <a:off x="7981950" y="802156"/>
          <a:ext cx="1943100" cy="568065"/>
        </a:xfrm>
        <a:prstGeom prst="rect">
          <a:avLst/>
        </a:prstGeom>
      </xdr:spPr>
    </xdr:pic>
    <xdr:clientData/>
  </xdr:twoCellAnchor>
  <xdr:twoCellAnchor editAs="oneCell">
    <xdr:from>
      <xdr:col>1</xdr:col>
      <xdr:colOff>9527</xdr:colOff>
      <xdr:row>1</xdr:row>
      <xdr:rowOff>19051</xdr:rowOff>
    </xdr:from>
    <xdr:to>
      <xdr:col>1</xdr:col>
      <xdr:colOff>1638300</xdr:colOff>
      <xdr:row>1</xdr:row>
      <xdr:rowOff>523971</xdr:rowOff>
    </xdr:to>
    <xdr:pic>
      <xdr:nvPicPr>
        <xdr:cNvPr id="4" name="Imagen 3">
          <a:extLst>
            <a:ext uri="{FF2B5EF4-FFF2-40B4-BE49-F238E27FC236}">
              <a16:creationId xmlns:a16="http://schemas.microsoft.com/office/drawing/2014/main" id="{A37985C8-E893-47F1-BDD7-4542F92FC5E0}"/>
            </a:ext>
          </a:extLst>
        </xdr:cNvPr>
        <xdr:cNvPicPr>
          <a:picLocks noChangeAspect="1"/>
        </xdr:cNvPicPr>
      </xdr:nvPicPr>
      <xdr:blipFill>
        <a:blip xmlns:r="http://schemas.openxmlformats.org/officeDocument/2006/relationships" r:embed="rId2"/>
        <a:stretch>
          <a:fillRect/>
        </a:stretch>
      </xdr:blipFill>
      <xdr:spPr>
        <a:xfrm>
          <a:off x="190502" y="219076"/>
          <a:ext cx="1628773" cy="5049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841AD1-2700-4DB6-9E0A-880984BFA796}" name="Tabla13" displayName="Tabla13" ref="B5:E29" totalsRowCount="1" headerRowDxfId="13" dataDxfId="11" totalsRowDxfId="9" headerRowBorderDxfId="12" tableBorderDxfId="10" totalsRowBorderDxfId="8">
  <autoFilter ref="B5:E28" xr:uid="{71E1A15D-26CB-E64C-AF5F-4F5F1068D02F}"/>
  <tableColumns count="4">
    <tableColumn id="1" xr3:uid="{F43FF429-1354-438B-A633-38E3472A82D4}" name="CONCEPTO" totalsRowLabel="TOTAL" dataDxfId="7" totalsRowDxfId="6"/>
    <tableColumn id="6" xr3:uid="{5AB75DE0-A9C4-47F7-94BA-2F329E22D2FA}" name="I SEMESTRE 2020" totalsRowFunction="sum" dataDxfId="5" totalsRowDxfId="4" dataCellStyle="Moneda [0]"/>
    <tableColumn id="2" xr3:uid="{B0710D94-07C9-494D-BADF-04D9D6E7F940}" name="I SEMESTRE 2021" totalsRowFunction="sum" dataDxfId="3" totalsRowDxfId="2" dataCellStyle="Moneda [0]"/>
    <tableColumn id="3" xr3:uid="{DF5F806C-CA4A-41F1-96F6-B113C67E7637}" name="INDICADOR DE AUSTERIDAD" dataDxfId="1" totalsRowDxfId="0">
      <calculatedColumnFormula>1-(Tabla13[[#This Row],[I SEMESTRE 2021]]/Tabla13[[#This Row],[I SEMESTRE 2020]])</calculatedColumnFormula>
    </tableColumn>
  </tableColumns>
  <tableStyleInfo name="TableStyleLight9"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5DE1-02DD-49A1-BC3C-A71F90C49A41}">
  <dimension ref="B1:G47"/>
  <sheetViews>
    <sheetView showGridLines="0" tabSelected="1" zoomScaleNormal="100" workbookViewId="0">
      <selection activeCell="B6" sqref="B6"/>
    </sheetView>
  </sheetViews>
  <sheetFormatPr baseColWidth="10" defaultRowHeight="15" x14ac:dyDescent="0.25"/>
  <cols>
    <col min="1" max="1" width="2.7109375" style="1" customWidth="1"/>
    <col min="2" max="2" width="74.7109375" style="1" bestFit="1" customWidth="1"/>
    <col min="3" max="3" width="20" style="1" bestFit="1" customWidth="1"/>
    <col min="4" max="4" width="21.7109375" style="1" customWidth="1"/>
    <col min="5" max="5" width="30.42578125" style="1" bestFit="1" customWidth="1"/>
    <col min="6" max="16384" width="11.42578125" style="1"/>
  </cols>
  <sheetData>
    <row r="1" spans="2:7" ht="15.75" thickBot="1" x14ac:dyDescent="0.3"/>
    <row r="2" spans="2:7" ht="42.95" customHeight="1" thickBot="1" x14ac:dyDescent="0.3">
      <c r="B2" s="13" t="s">
        <v>28</v>
      </c>
      <c r="C2" s="14"/>
      <c r="D2" s="14"/>
      <c r="E2" s="15"/>
    </row>
    <row r="3" spans="2:7" ht="38.1" customHeight="1" x14ac:dyDescent="0.25"/>
    <row r="5" spans="2:7" x14ac:dyDescent="0.25">
      <c r="B5" s="3" t="s">
        <v>20</v>
      </c>
      <c r="C5" s="4" t="s">
        <v>26</v>
      </c>
      <c r="D5" s="4" t="s">
        <v>21</v>
      </c>
      <c r="E5" s="4" t="s">
        <v>27</v>
      </c>
    </row>
    <row r="6" spans="2:7" x14ac:dyDescent="0.25">
      <c r="B6" s="5" t="s">
        <v>22</v>
      </c>
      <c r="C6" s="2">
        <v>2440271889</v>
      </c>
      <c r="D6" s="2">
        <v>14289329356</v>
      </c>
      <c r="E6" s="10">
        <f>1-(Tabla13[[#This Row],[I SEMESTRE 2021]]/Tabla13[[#This Row],[I SEMESTRE 2020]])</f>
        <v>-4.8556300305764823</v>
      </c>
      <c r="G6" s="11"/>
    </row>
    <row r="7" spans="2:7" x14ac:dyDescent="0.25">
      <c r="B7" s="5" t="s">
        <v>0</v>
      </c>
      <c r="C7" s="2">
        <v>5855724</v>
      </c>
      <c r="D7" s="12">
        <v>3199753</v>
      </c>
      <c r="E7" s="10">
        <f>1-(Tabla13[[#This Row],[I SEMESTRE 2021]]/Tabla13[[#This Row],[I SEMESTRE 2020]])</f>
        <v>0.45356833757875203</v>
      </c>
    </row>
    <row r="8" spans="2:7" x14ac:dyDescent="0.25">
      <c r="B8" s="5" t="s">
        <v>1</v>
      </c>
      <c r="C8" s="2">
        <v>53895730</v>
      </c>
      <c r="D8" s="12">
        <v>253456730</v>
      </c>
      <c r="E8" s="10">
        <f>1-(Tabla13[[#This Row],[I SEMESTRE 2021]]/Tabla13[[#This Row],[I SEMESTRE 2020]])</f>
        <v>-3.7027237593775979</v>
      </c>
    </row>
    <row r="9" spans="2:7" x14ac:dyDescent="0.25">
      <c r="B9" s="6" t="s">
        <v>2</v>
      </c>
      <c r="C9" s="2">
        <v>0</v>
      </c>
      <c r="D9" s="12">
        <v>0</v>
      </c>
      <c r="E9" s="10">
        <v>0</v>
      </c>
    </row>
    <row r="10" spans="2:7" x14ac:dyDescent="0.25">
      <c r="B10" s="5" t="s">
        <v>3</v>
      </c>
      <c r="C10" s="2">
        <v>0</v>
      </c>
      <c r="D10" s="12">
        <v>0</v>
      </c>
      <c r="E10" s="10">
        <v>0</v>
      </c>
    </row>
    <row r="11" spans="2:7" x14ac:dyDescent="0.25">
      <c r="B11" s="5" t="s">
        <v>4</v>
      </c>
      <c r="C11" s="2">
        <v>0</v>
      </c>
      <c r="D11" s="12">
        <v>0</v>
      </c>
      <c r="E11" s="10">
        <v>0</v>
      </c>
    </row>
    <row r="12" spans="2:7" x14ac:dyDescent="0.25">
      <c r="B12" s="6" t="s">
        <v>5</v>
      </c>
      <c r="C12" s="2">
        <v>0</v>
      </c>
      <c r="D12" s="12">
        <v>0</v>
      </c>
      <c r="E12" s="10">
        <v>0</v>
      </c>
    </row>
    <row r="13" spans="2:7" x14ac:dyDescent="0.25">
      <c r="B13" s="5" t="s">
        <v>6</v>
      </c>
      <c r="C13" s="2">
        <v>0</v>
      </c>
      <c r="D13" s="12">
        <v>0</v>
      </c>
      <c r="E13" s="10">
        <v>0</v>
      </c>
    </row>
    <row r="14" spans="2:7" x14ac:dyDescent="0.25">
      <c r="B14" s="6" t="s">
        <v>7</v>
      </c>
      <c r="C14" s="2">
        <v>0</v>
      </c>
      <c r="D14" s="12">
        <v>0</v>
      </c>
      <c r="E14" s="10">
        <v>0</v>
      </c>
    </row>
    <row r="15" spans="2:7" x14ac:dyDescent="0.25">
      <c r="B15" s="5" t="s">
        <v>8</v>
      </c>
      <c r="C15" s="2">
        <v>4209741</v>
      </c>
      <c r="D15" s="12">
        <v>0</v>
      </c>
      <c r="E15" s="10">
        <f>1-(Tabla13[[#This Row],[I SEMESTRE 2021]]/Tabla13[[#This Row],[I SEMESTRE 2020]])</f>
        <v>1</v>
      </c>
    </row>
    <row r="16" spans="2:7" x14ac:dyDescent="0.25">
      <c r="B16" s="5" t="s">
        <v>9</v>
      </c>
      <c r="C16" s="2">
        <v>357518695</v>
      </c>
      <c r="D16" s="12">
        <v>314102861</v>
      </c>
      <c r="E16" s="10">
        <f>1-(Tabla13[[#This Row],[I SEMESTRE 2021]]/Tabla13[[#This Row],[I SEMESTRE 2020]])</f>
        <v>0.12143654194083475</v>
      </c>
    </row>
    <row r="17" spans="2:5" x14ac:dyDescent="0.25">
      <c r="B17" s="5" t="s">
        <v>10</v>
      </c>
      <c r="C17" s="2">
        <v>0</v>
      </c>
      <c r="D17" s="12">
        <v>0</v>
      </c>
      <c r="E17" s="10">
        <v>0</v>
      </c>
    </row>
    <row r="18" spans="2:5" x14ac:dyDescent="0.25">
      <c r="B18" s="5" t="s">
        <v>11</v>
      </c>
      <c r="C18" s="2">
        <v>0</v>
      </c>
      <c r="D18" s="12">
        <v>0</v>
      </c>
      <c r="E18" s="10">
        <v>0</v>
      </c>
    </row>
    <row r="19" spans="2:5" x14ac:dyDescent="0.25">
      <c r="B19" s="5" t="s">
        <v>12</v>
      </c>
      <c r="C19" s="2">
        <v>0</v>
      </c>
      <c r="D19" s="12">
        <v>2029581</v>
      </c>
      <c r="E19" s="10">
        <v>0</v>
      </c>
    </row>
    <row r="20" spans="2:5" x14ac:dyDescent="0.25">
      <c r="B20" s="5" t="s">
        <v>23</v>
      </c>
      <c r="C20" s="2">
        <v>0</v>
      </c>
      <c r="D20" s="12">
        <v>0</v>
      </c>
      <c r="E20" s="10">
        <v>0</v>
      </c>
    </row>
    <row r="21" spans="2:5" x14ac:dyDescent="0.25">
      <c r="B21" s="5" t="s">
        <v>13</v>
      </c>
      <c r="C21" s="2">
        <v>733890</v>
      </c>
      <c r="D21" s="12">
        <v>2434017.0099999998</v>
      </c>
      <c r="E21" s="10">
        <f>1-(Tabla13[[#This Row],[I SEMESTRE 2021]]/Tabla13[[#This Row],[I SEMESTRE 2020]])</f>
        <v>-2.3165965062884082</v>
      </c>
    </row>
    <row r="22" spans="2:5" x14ac:dyDescent="0.25">
      <c r="B22" s="5" t="s">
        <v>14</v>
      </c>
      <c r="C22" s="2">
        <v>122387688.33</v>
      </c>
      <c r="D22" s="12">
        <v>730910310.15999997</v>
      </c>
      <c r="E22" s="10">
        <f>1-(Tabla13[[#This Row],[I SEMESTRE 2021]]/Tabla13[[#This Row],[I SEMESTRE 2020]])</f>
        <v>-4.9720901680012961</v>
      </c>
    </row>
    <row r="23" spans="2:5" x14ac:dyDescent="0.25">
      <c r="B23" s="5" t="s">
        <v>24</v>
      </c>
      <c r="C23" s="2">
        <v>0</v>
      </c>
      <c r="D23" s="12">
        <v>42054600</v>
      </c>
      <c r="E23" s="10">
        <v>0</v>
      </c>
    </row>
    <row r="24" spans="2:5" x14ac:dyDescent="0.25">
      <c r="B24" s="5" t="s">
        <v>15</v>
      </c>
      <c r="C24" s="2">
        <v>0</v>
      </c>
      <c r="D24" s="12">
        <v>0</v>
      </c>
      <c r="E24" s="10">
        <v>0</v>
      </c>
    </row>
    <row r="25" spans="2:5" x14ac:dyDescent="0.25">
      <c r="B25" s="5" t="s">
        <v>16</v>
      </c>
      <c r="C25" s="2">
        <v>0</v>
      </c>
      <c r="D25" s="12">
        <v>877108</v>
      </c>
      <c r="E25" s="10">
        <v>0</v>
      </c>
    </row>
    <row r="26" spans="2:5" x14ac:dyDescent="0.25">
      <c r="B26" s="5" t="s">
        <v>17</v>
      </c>
      <c r="C26" s="2">
        <v>0</v>
      </c>
      <c r="D26" s="12">
        <v>0</v>
      </c>
      <c r="E26" s="10">
        <v>0</v>
      </c>
    </row>
    <row r="27" spans="2:5" x14ac:dyDescent="0.25">
      <c r="B27" s="5" t="s">
        <v>18</v>
      </c>
      <c r="C27" s="2">
        <v>0</v>
      </c>
      <c r="D27" s="12">
        <v>0</v>
      </c>
      <c r="E27" s="10">
        <v>0</v>
      </c>
    </row>
    <row r="28" spans="2:5" x14ac:dyDescent="0.25">
      <c r="B28" s="5" t="s">
        <v>19</v>
      </c>
      <c r="C28" s="2">
        <v>29875230</v>
      </c>
      <c r="D28" s="12">
        <v>22264940</v>
      </c>
      <c r="E28" s="10">
        <f>1-(Tabla13[[#This Row],[I SEMESTRE 2021]]/Tabla13[[#This Row],[I SEMESTRE 2020]])</f>
        <v>0.25473577944002435</v>
      </c>
    </row>
    <row r="29" spans="2:5" x14ac:dyDescent="0.25">
      <c r="B29" s="7" t="s">
        <v>25</v>
      </c>
      <c r="C29" s="8">
        <f>SUBTOTAL(109,Tabla13[I SEMESTRE 2020])</f>
        <v>3014748587.3299999</v>
      </c>
      <c r="D29" s="8">
        <f>SUBTOTAL(109,Tabla13[I SEMESTRE 2021])</f>
        <v>15660659256.17</v>
      </c>
      <c r="E29" s="9"/>
    </row>
    <row r="31" spans="2:5" ht="24" customHeight="1" x14ac:dyDescent="0.25">
      <c r="B31" s="16" t="s">
        <v>29</v>
      </c>
      <c r="C31" s="17"/>
      <c r="D31" s="17"/>
      <c r="E31" s="17"/>
    </row>
    <row r="32" spans="2:5" ht="24" customHeight="1" x14ac:dyDescent="0.25">
      <c r="B32" s="17"/>
      <c r="C32" s="17"/>
      <c r="D32" s="17"/>
      <c r="E32" s="17"/>
    </row>
    <row r="33" spans="2:5" ht="24" customHeight="1" x14ac:dyDescent="0.25">
      <c r="B33" s="17"/>
      <c r="C33" s="17"/>
      <c r="D33" s="17"/>
      <c r="E33" s="17"/>
    </row>
    <row r="34" spans="2:5" ht="24" customHeight="1" x14ac:dyDescent="0.25">
      <c r="B34" s="17"/>
      <c r="C34" s="17"/>
      <c r="D34" s="17"/>
      <c r="E34" s="17"/>
    </row>
    <row r="35" spans="2:5" ht="24" customHeight="1" x14ac:dyDescent="0.25">
      <c r="B35" s="17"/>
      <c r="C35" s="17"/>
      <c r="D35" s="17"/>
      <c r="E35" s="17"/>
    </row>
    <row r="36" spans="2:5" ht="24" customHeight="1" x14ac:dyDescent="0.25">
      <c r="B36" s="17"/>
      <c r="C36" s="17"/>
      <c r="D36" s="17"/>
      <c r="E36" s="17"/>
    </row>
    <row r="37" spans="2:5" ht="24" customHeight="1" x14ac:dyDescent="0.25">
      <c r="B37" s="17"/>
      <c r="C37" s="17"/>
      <c r="D37" s="17"/>
      <c r="E37" s="17"/>
    </row>
    <row r="38" spans="2:5" ht="24" customHeight="1" x14ac:dyDescent="0.25">
      <c r="B38" s="17"/>
      <c r="C38" s="17"/>
      <c r="D38" s="17"/>
      <c r="E38" s="17"/>
    </row>
    <row r="39" spans="2:5" ht="24" customHeight="1" x14ac:dyDescent="0.25">
      <c r="B39" s="17"/>
      <c r="C39" s="17"/>
      <c r="D39" s="17"/>
      <c r="E39" s="17"/>
    </row>
    <row r="40" spans="2:5" ht="24" customHeight="1" x14ac:dyDescent="0.25">
      <c r="B40" s="17"/>
      <c r="C40" s="17"/>
      <c r="D40" s="17"/>
      <c r="E40" s="17"/>
    </row>
    <row r="41" spans="2:5" ht="24" customHeight="1" x14ac:dyDescent="0.25">
      <c r="B41" s="17"/>
      <c r="C41" s="17"/>
      <c r="D41" s="17"/>
      <c r="E41" s="17"/>
    </row>
    <row r="42" spans="2:5" ht="24" customHeight="1" x14ac:dyDescent="0.25">
      <c r="B42" s="17"/>
      <c r="C42" s="17"/>
      <c r="D42" s="17"/>
      <c r="E42" s="17"/>
    </row>
    <row r="43" spans="2:5" ht="24" customHeight="1" x14ac:dyDescent="0.25">
      <c r="B43" s="17"/>
      <c r="C43" s="17"/>
      <c r="D43" s="17"/>
      <c r="E43" s="17"/>
    </row>
    <row r="44" spans="2:5" ht="24" customHeight="1" x14ac:dyDescent="0.25">
      <c r="B44" s="17"/>
      <c r="C44" s="17"/>
      <c r="D44" s="17"/>
      <c r="E44" s="17"/>
    </row>
    <row r="45" spans="2:5" ht="24" customHeight="1" x14ac:dyDescent="0.25">
      <c r="B45" s="17"/>
      <c r="C45" s="17"/>
      <c r="D45" s="17"/>
      <c r="E45" s="17"/>
    </row>
    <row r="46" spans="2:5" ht="24" customHeight="1" x14ac:dyDescent="0.25">
      <c r="B46" s="17"/>
      <c r="C46" s="17"/>
      <c r="D46" s="17"/>
      <c r="E46" s="17"/>
    </row>
    <row r="47" spans="2:5" ht="24" customHeight="1" x14ac:dyDescent="0.25">
      <c r="B47" s="17"/>
      <c r="C47" s="17"/>
      <c r="D47" s="17"/>
      <c r="E47" s="17"/>
    </row>
  </sheetData>
  <mergeCells count="2">
    <mergeCell ref="B2:E2"/>
    <mergeCell ref="B31:E47"/>
  </mergeCells>
  <pageMargins left="0.7" right="0.7" top="0.75" bottom="0.75" header="0.3" footer="0.3"/>
  <pageSetup paperSize="9" orientation="portrait" r:id="rId1"/>
  <ignoredErrors>
    <ignoredError sqref="E9:E27"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Elegibles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 Andrea Beltran Muñoz</dc:creator>
  <cp:lastModifiedBy>YHOJAN EDGARDO ESPINOSA LOPEZ</cp:lastModifiedBy>
  <dcterms:created xsi:type="dcterms:W3CDTF">2019-10-08T13:33:13Z</dcterms:created>
  <dcterms:modified xsi:type="dcterms:W3CDTF">2022-02-23T21:45:08Z</dcterms:modified>
</cp:coreProperties>
</file>